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7515" windowHeight="5730" tabRatio="598" activeTab="0"/>
  </bookViews>
  <sheets>
    <sheet name="Лист1" sheetId="1" r:id="rId1"/>
  </sheets>
  <definedNames>
    <definedName name="_xlnm.Print_Area" localSheetId="0">'Лист1'!$A$1:$II$669</definedName>
  </definedNames>
  <calcPr fullCalcOnLoad="1"/>
</workbook>
</file>

<file path=xl/sharedStrings.xml><?xml version="1.0" encoding="utf-8"?>
<sst xmlns="http://schemas.openxmlformats.org/spreadsheetml/2006/main" count="975" uniqueCount="191">
  <si>
    <t>Ккалл</t>
  </si>
  <si>
    <t>Завтрак</t>
  </si>
  <si>
    <t>Итого</t>
  </si>
  <si>
    <t>Обед</t>
  </si>
  <si>
    <t>Среднедневная сбалансированность</t>
  </si>
  <si>
    <t>3 день</t>
  </si>
  <si>
    <t>Чай с сахаром</t>
  </si>
  <si>
    <t>Наименование</t>
  </si>
  <si>
    <t>6 день</t>
  </si>
  <si>
    <t>Среднедневная сбалансированость</t>
  </si>
  <si>
    <t>Полдник</t>
  </si>
  <si>
    <t>100/50</t>
  </si>
  <si>
    <t>ужин</t>
  </si>
  <si>
    <t>среднедневная сбалансированность</t>
  </si>
  <si>
    <t>завтрак</t>
  </si>
  <si>
    <t>обед</t>
  </si>
  <si>
    <t xml:space="preserve">обед </t>
  </si>
  <si>
    <t>70/30</t>
  </si>
  <si>
    <t>200/5</t>
  </si>
  <si>
    <t>200/25</t>
  </si>
  <si>
    <t>какао с молоком</t>
  </si>
  <si>
    <t>40/10</t>
  </si>
  <si>
    <t>итого</t>
  </si>
  <si>
    <t>Каша молочная "Дружба" с маслом сливочным</t>
  </si>
  <si>
    <t>хлеб пшеничный с маслом сливочным</t>
  </si>
  <si>
    <t>2 завтрак</t>
  </si>
  <si>
    <t>сок фруктовый</t>
  </si>
  <si>
    <t>выход 3-7 л</t>
  </si>
  <si>
    <t>суп картофельный с мясными фрикадельками</t>
  </si>
  <si>
    <t>кнели из кур с рисом припущенные</t>
  </si>
  <si>
    <t>картофельное пюре/свекла, тушенная в молочном соусе</t>
  </si>
  <si>
    <t>12 день</t>
  </si>
  <si>
    <t xml:space="preserve">овощи порционно </t>
  </si>
  <si>
    <t>средннедневная сбалансированность</t>
  </si>
  <si>
    <t>2завтрак</t>
  </si>
  <si>
    <t xml:space="preserve">  завтрак</t>
  </si>
  <si>
    <t>1 день (понедельник)</t>
  </si>
  <si>
    <t>2день (вторник)</t>
  </si>
  <si>
    <t>завтрак (среда)</t>
  </si>
  <si>
    <t>4 день (четверг)</t>
  </si>
  <si>
    <t>5 день (пятница)</t>
  </si>
  <si>
    <t>6 день (понедельник)</t>
  </si>
  <si>
    <t>7день (вторник)</t>
  </si>
  <si>
    <t>8 день (среда)</t>
  </si>
  <si>
    <t>9 день (четверг)</t>
  </si>
  <si>
    <t>10 день (пятница)</t>
  </si>
  <si>
    <t>11 день (понедельник)</t>
  </si>
  <si>
    <t>12 день (вторник)</t>
  </si>
  <si>
    <t>13 день (среда)</t>
  </si>
  <si>
    <t>14 день (четверг)</t>
  </si>
  <si>
    <t>15 день (пятница)</t>
  </si>
  <si>
    <t xml:space="preserve">Макаронные изделия отварные </t>
  </si>
  <si>
    <t>Плоды и ягоды свежие (яблоко)</t>
  </si>
  <si>
    <t>Плоды и ягоды свежие (банан)</t>
  </si>
  <si>
    <t>Суп из овощей (мясо птицы)</t>
  </si>
  <si>
    <t>Кисель из шиповника</t>
  </si>
  <si>
    <t>Салат из свеклы и моркови</t>
  </si>
  <si>
    <t>среднедневная сбалансированность за 15 дней</t>
  </si>
  <si>
    <t>Рассольник на бульоне (мелкошинкованный) (птица)</t>
  </si>
  <si>
    <t>Каша "Дружба"</t>
  </si>
  <si>
    <t>Чай с повидлом</t>
  </si>
  <si>
    <t>Салат из свеклы с чесноком</t>
  </si>
  <si>
    <t>Картофель отварной в молоке</t>
  </si>
  <si>
    <t>Икра морковная</t>
  </si>
  <si>
    <t>Щи по-уральски (говядина)</t>
  </si>
  <si>
    <t>Соус красный основной</t>
  </si>
  <si>
    <t>Кондитерские изделия: Пряник</t>
  </si>
  <si>
    <t xml:space="preserve">Сок фруктовый яблочный </t>
  </si>
  <si>
    <t>Соус томатный</t>
  </si>
  <si>
    <t>Сок фруктовый абрикосовый</t>
  </si>
  <si>
    <t>Салат "Здоровье"</t>
  </si>
  <si>
    <t>Суп картофельный с клецками (мясо птицы)</t>
  </si>
  <si>
    <t>Пюре картофельное</t>
  </si>
  <si>
    <t>Кисель из сухофруктов</t>
  </si>
  <si>
    <t>Сдоба обыкновенная</t>
  </si>
  <si>
    <t>Напиток из шиповника</t>
  </si>
  <si>
    <t>Суп молочный с крупой (рис)</t>
  </si>
  <si>
    <t>Рыба(минтай), запеченная с морковью</t>
  </si>
  <si>
    <t>Компот из свежих яблок с лимоном</t>
  </si>
  <si>
    <t>Кондитерские изделия: Печенье</t>
  </si>
  <si>
    <t>Чай с лимоном</t>
  </si>
  <si>
    <t>Пюре из гороха с маслом</t>
  </si>
  <si>
    <t>Компот из плодов сушеных (изюм)</t>
  </si>
  <si>
    <t>Соус молочный</t>
  </si>
  <si>
    <t>Икра кабачковая после т/о</t>
  </si>
  <si>
    <t>Омлет натуральный/икра кабачковая(130/50)</t>
  </si>
  <si>
    <t>Компот из яблок и изюма</t>
  </si>
  <si>
    <t>Соус  томатный</t>
  </si>
  <si>
    <t>Оладьи из печени по-кунцевски</t>
  </si>
  <si>
    <t>Винегрет овощной</t>
  </si>
  <si>
    <t>Суп с макаронными изделиями (говядина)</t>
  </si>
  <si>
    <t>Каша вязкая (гречневая)</t>
  </si>
  <si>
    <t>Рыба, тушенная с овощами (минтай)</t>
  </si>
  <si>
    <t>Салат из отварного картофеля, моркови и репчатого лука с растительным маслом</t>
  </si>
  <si>
    <t>Котлеты рубленные  из кур, запеченные с соусом молочным</t>
  </si>
  <si>
    <t>Пирог открытый</t>
  </si>
  <si>
    <t>Суп молочный с крупой (ячневая)</t>
  </si>
  <si>
    <t>Компот из сухофруктов и шиповника</t>
  </si>
  <si>
    <t>Макароны, запеченные с сыром</t>
  </si>
  <si>
    <t>Биточки припущенные(птица)/соус молочный</t>
  </si>
  <si>
    <t>Блинчики с повидлом</t>
  </si>
  <si>
    <t>Каша молочная ассорти (рис, кукуруза) с маслом сливочным</t>
  </si>
  <si>
    <t>Рыба, запеченная в омлете (минтай)</t>
  </si>
  <si>
    <t>Пюре картофельное с морковью</t>
  </si>
  <si>
    <t>Салат из отварного картофеля, с солеными огурцами и растительным маслом</t>
  </si>
  <si>
    <t>Чай с молоком (молоко 2,5%  АО "АО "АФ"Ангара")</t>
  </si>
  <si>
    <t>Кофейный напиток с молоком (молоко 2,5%  АО "АО "АФ"Ангара")</t>
  </si>
  <si>
    <t>Какао с молоком  (молоко 2,5% АО "АО "АФ"Ангара")</t>
  </si>
  <si>
    <t>Фрикадельки из кур (м.д.ж. 12%)</t>
  </si>
  <si>
    <t xml:space="preserve">Рис отварой с овощами </t>
  </si>
  <si>
    <t>Запеканка картофельная с печенью</t>
  </si>
  <si>
    <t>Суп рисовый с мясом (говядина)</t>
  </si>
  <si>
    <t>Компот из плодов сушеных (курага)</t>
  </si>
  <si>
    <t>Суп-лапша домашняя (мясо птицы)</t>
  </si>
  <si>
    <t>Напиток яблочный</t>
  </si>
  <si>
    <t>Булочка "Веснушка"</t>
  </si>
  <si>
    <t>Молоко кипяченое (АО "АФ"Ангара" м.д.ж.2,5%)</t>
  </si>
  <si>
    <t>Рулет с луком и яйцом</t>
  </si>
  <si>
    <t>Омлет натуральный/икра кабачковая(130/40)</t>
  </si>
  <si>
    <t xml:space="preserve">Шницель припущенный (птица)/соус </t>
  </si>
  <si>
    <t>Каша молочная пшеничная жидкая</t>
  </si>
  <si>
    <t>Сыр (порциями)</t>
  </si>
  <si>
    <t>Масло (порциями)</t>
  </si>
  <si>
    <t>Зразы рыбные с яйцом (минтай)</t>
  </si>
  <si>
    <t>Масло сливочное после термообработки</t>
  </si>
  <si>
    <t>Каша молочная манная жидкая</t>
  </si>
  <si>
    <t>Пирожки печеные из сдобного теста с капустным фаршем</t>
  </si>
  <si>
    <t>Каша молочная овсяная  из "Геркулеса" жидкая</t>
  </si>
  <si>
    <t>Суп молочный с крупой (крупа гречневая)</t>
  </si>
  <si>
    <t>Салат из свеклы</t>
  </si>
  <si>
    <t>Суфле из кур/масло сливочное после термообработки</t>
  </si>
  <si>
    <t>Салат из отварной свеклы с солеными огурцами и растительным маслом</t>
  </si>
  <si>
    <t>К/м продукция "Снежок"(АО "АФ "Ангара", м.д.ж 2,5%)</t>
  </si>
  <si>
    <t>или овощи порционно  свежие с 05.2024г.</t>
  </si>
  <si>
    <t>Хлеб высший сорт пшеничный ИП Авакян.Р.С.</t>
  </si>
  <si>
    <t>Хлеб ржаной пшеничный ИП Авакян.Р.С.</t>
  </si>
  <si>
    <t>Компот из сушеных фруктов (смесь)</t>
  </si>
  <si>
    <t>Шницель рубленый (говядина)</t>
  </si>
  <si>
    <t>Запеканка из творога с яблоками/соус молочный сладкий№369</t>
  </si>
  <si>
    <t xml:space="preserve">составил: технолог МКУ "ЦБУО" </t>
  </si>
  <si>
    <t>Сырники с морковью/соус яблочный №230</t>
  </si>
  <si>
    <t>Сок фруктовый (грушевый)</t>
  </si>
  <si>
    <t>Компот из сушеных фруктов (изюм)</t>
  </si>
  <si>
    <t xml:space="preserve">Напиток яблочный </t>
  </si>
  <si>
    <t>К/м продукция "Бифидок"(АО "АФ"Ангара")</t>
  </si>
  <si>
    <t>Каша пшенная с яблоками и маслом сливочным</t>
  </si>
  <si>
    <t>Хлеб пшеничный в/с или батон из муки высшего сорта (батон)</t>
  </si>
  <si>
    <t>Хлеб высший сорт пшеничный ИП Авакян.Р.С. (хлеб)</t>
  </si>
  <si>
    <t>Хлеб пшеничный в/с или батон из муки высшего сорта (хлеб)</t>
  </si>
  <si>
    <t>Котлеты  припущенные(птица)</t>
  </si>
  <si>
    <t>К/м продукция "Йогурт" (АО "АФ"Ангара")</t>
  </si>
  <si>
    <t xml:space="preserve">Соус молочный </t>
  </si>
  <si>
    <t>Суп- лапша домашняя (птица)</t>
  </si>
  <si>
    <t>Суфле творожное/соус сметанный 6/11/екат-11</t>
  </si>
  <si>
    <t>Птица, тушенная с овощами</t>
  </si>
  <si>
    <t>Суп крестьянский с крупой  (птица)</t>
  </si>
  <si>
    <t>Ватрушка французская</t>
  </si>
  <si>
    <t>К/м продукция "Снежок" (АО "АФ"Ангара")</t>
  </si>
  <si>
    <t>Котлеты рубленые (говядина)</t>
  </si>
  <si>
    <t>К/м продукция "Варенец"(АО "АФ"Ангара" м.д.ж 2,5%)</t>
  </si>
  <si>
    <t>Мясо кур отварное в соусе</t>
  </si>
  <si>
    <t>Гарнир сложный (пюре картофельное/капуста тушеная65/65)</t>
  </si>
  <si>
    <t>Суп молочный с крупой ("Геркулес")</t>
  </si>
  <si>
    <t>Суп молочный с крупой (кукуруза)</t>
  </si>
  <si>
    <t>Голубцы ленивые</t>
  </si>
  <si>
    <t>Соус молочный к блюдам</t>
  </si>
  <si>
    <t>Суп из овощей (птица)</t>
  </si>
  <si>
    <t>Каша вязкая (пшенная)</t>
  </si>
  <si>
    <t>Зразы рубленые из птицы с омлетом и овощами</t>
  </si>
  <si>
    <t>Уголок творожный</t>
  </si>
  <si>
    <t>Салат "Степной"</t>
  </si>
  <si>
    <t>Борщ с капустой и картофелем (говядина)</t>
  </si>
  <si>
    <t>Щи из свежей капусты с картофелем (птица)</t>
  </si>
  <si>
    <t>Салат из моркови с зеленым горошком</t>
  </si>
  <si>
    <t>Каша вязкая (пшеничная)</t>
  </si>
  <si>
    <t>Салат из отварной свеклы с солеными огурцами</t>
  </si>
  <si>
    <t>Котлеты рыбные запеченные (минтай)</t>
  </si>
  <si>
    <t>Биточки рыбные с овощами запеченные (минтай)</t>
  </si>
  <si>
    <t>Уха с крупой (горбуша)</t>
  </si>
  <si>
    <t>Рис припущенный</t>
  </si>
  <si>
    <t>Котлеты рубленые, запеченные с молочным соусом</t>
  </si>
  <si>
    <t>Макароны, запеченные с яйцом</t>
  </si>
  <si>
    <t>Картофель отварной</t>
  </si>
  <si>
    <t>Рагу из овощей</t>
  </si>
  <si>
    <t>Суп молочный с крупой (пшенная)</t>
  </si>
  <si>
    <t>Суп картофельный с бобовыми (птица)</t>
  </si>
  <si>
    <t>Пудинг из творога с рисом (творог 5% АО "АФ "Ангара")/соус фруктовый из кураги</t>
  </si>
  <si>
    <t>47,79</t>
  </si>
  <si>
    <t>33,7</t>
  </si>
  <si>
    <t>54,48</t>
  </si>
  <si>
    <t>47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</si>
</sst>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"/>
    <numFmt numFmtId="175" formatCode="#,##0.00_р_.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000000"/>
    <numFmt numFmtId="183" formatCode="_-* #,##0.00_р_._-;\-* #,##0.00_р_._-;_-* \-??_р_._-;_-@_-"/>
    <numFmt numFmtId="184" formatCode="0.00000"/>
    <numFmt numFmtId="185" formatCode="0.0000"/>
    <numFmt numFmtId="186" formatCode="0.000"/>
  </numFmts>
  <fonts count="48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 Cyr"/>
      <family val="0"/>
    </font>
    <font>
      <b/>
      <i/>
      <sz val="11"/>
      <name val="Arial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 horizontal="left"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textRotation="90"/>
    </xf>
    <xf numFmtId="0" fontId="6" fillId="0" borderId="10" xfId="0" applyFont="1" applyFill="1" applyBorder="1" applyAlignment="1">
      <alignment horizontal="left" textRotation="90"/>
    </xf>
    <xf numFmtId="176" fontId="6" fillId="0" borderId="10" xfId="0" applyNumberFormat="1" applyFont="1" applyFill="1" applyBorder="1" applyAlignment="1">
      <alignment horizontal="left" textRotation="90"/>
    </xf>
    <xf numFmtId="0" fontId="8" fillId="0" borderId="10" xfId="53" applyFont="1" applyFill="1" applyBorder="1" applyAlignment="1">
      <alignment horizontal="left" vertical="center" wrapText="1"/>
      <protection/>
    </xf>
    <xf numFmtId="0" fontId="8" fillId="0" borderId="10" xfId="53" applyFont="1" applyFill="1" applyBorder="1" applyAlignment="1">
      <alignment horizontal="left" vertical="top" wrapText="1"/>
      <protection/>
    </xf>
    <xf numFmtId="176" fontId="6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176" fontId="7" fillId="0" borderId="10" xfId="0" applyNumberFormat="1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left"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0" xfId="53" applyFont="1" applyFill="1" applyBorder="1" applyAlignment="1">
      <alignment horizontal="left" vertical="top" wrapText="1"/>
      <protection/>
    </xf>
    <xf numFmtId="176" fontId="8" fillId="0" borderId="10" xfId="53" applyNumberFormat="1" applyFont="1" applyFill="1" applyBorder="1" applyAlignment="1">
      <alignment horizontal="left" vertical="center" wrapText="1"/>
      <protection/>
    </xf>
    <xf numFmtId="176" fontId="7" fillId="0" borderId="10" xfId="53" applyNumberFormat="1" applyFont="1" applyFill="1" applyBorder="1" applyAlignment="1">
      <alignment horizontal="left" vertical="center" wrapText="1"/>
      <protection/>
    </xf>
    <xf numFmtId="0" fontId="3" fillId="0" borderId="10" xfId="0" applyNumberFormat="1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left" vertical="center" wrapText="1"/>
    </xf>
    <xf numFmtId="176" fontId="8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left"/>
    </xf>
    <xf numFmtId="2" fontId="6" fillId="0" borderId="10" xfId="0" applyNumberFormat="1" applyFont="1" applyFill="1" applyBorder="1" applyAlignment="1">
      <alignment horizontal="left"/>
    </xf>
    <xf numFmtId="2" fontId="6" fillId="0" borderId="10" xfId="0" applyNumberFormat="1" applyFont="1" applyFill="1" applyBorder="1" applyAlignment="1">
      <alignment horizontal="left" textRotation="90"/>
    </xf>
    <xf numFmtId="2" fontId="3" fillId="0" borderId="10" xfId="0" applyNumberFormat="1" applyFont="1" applyFill="1" applyBorder="1" applyAlignment="1">
      <alignment horizontal="left" vertical="top" wrapText="1"/>
    </xf>
    <xf numFmtId="2" fontId="7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76" fontId="11" fillId="0" borderId="10" xfId="0" applyNumberFormat="1" applyFont="1" applyFill="1" applyBorder="1" applyAlignment="1">
      <alignment horizontal="left"/>
    </xf>
    <xf numFmtId="0" fontId="12" fillId="0" borderId="10" xfId="53" applyFont="1" applyFill="1" applyBorder="1" applyAlignment="1">
      <alignment horizontal="left" vertical="center" wrapText="1"/>
      <protection/>
    </xf>
    <xf numFmtId="176" fontId="12" fillId="0" borderId="10" xfId="53" applyNumberFormat="1" applyFont="1" applyFill="1" applyBorder="1" applyAlignment="1">
      <alignment horizontal="left" vertical="center" wrapText="1"/>
      <protection/>
    </xf>
    <xf numFmtId="0" fontId="13" fillId="0" borderId="10" xfId="53" applyFont="1" applyFill="1" applyBorder="1" applyAlignment="1">
      <alignment horizontal="left" vertical="top" wrapText="1"/>
      <protection/>
    </xf>
    <xf numFmtId="176" fontId="13" fillId="0" borderId="10" xfId="53" applyNumberFormat="1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3" fillId="0" borderId="10" xfId="53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 vertical="top"/>
    </xf>
    <xf numFmtId="0" fontId="7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center" wrapText="1"/>
    </xf>
    <xf numFmtId="16" fontId="8" fillId="0" borderId="10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left" vertical="center" wrapText="1"/>
    </xf>
    <xf numFmtId="16" fontId="7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2" fontId="6" fillId="0" borderId="10" xfId="0" applyNumberFormat="1" applyFont="1" applyFill="1" applyBorder="1" applyAlignment="1">
      <alignment horizontal="left"/>
    </xf>
    <xf numFmtId="176" fontId="6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1" fontId="3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 wrapText="1"/>
    </xf>
    <xf numFmtId="1" fontId="8" fillId="0" borderId="10" xfId="53" applyNumberFormat="1" applyFont="1" applyFill="1" applyBorder="1" applyAlignment="1">
      <alignment horizontal="left" vertical="center" wrapText="1"/>
      <protection/>
    </xf>
    <xf numFmtId="0" fontId="14" fillId="0" borderId="10" xfId="0" applyFont="1" applyFill="1" applyBorder="1" applyAlignment="1">
      <alignment horizontal="left" vertical="top" wrapText="1"/>
    </xf>
    <xf numFmtId="2" fontId="15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 vertical="top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 vertical="center" wrapText="1"/>
    </xf>
    <xf numFmtId="186" fontId="13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1" fontId="13" fillId="0" borderId="10" xfId="53" applyNumberFormat="1" applyFont="1" applyFill="1" applyBorder="1" applyAlignment="1">
      <alignment horizontal="left" vertical="center" wrapText="1"/>
      <protection/>
    </xf>
    <xf numFmtId="0" fontId="16" fillId="0" borderId="10" xfId="0" applyFont="1" applyFill="1" applyBorder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333375</xdr:colOff>
      <xdr:row>212</xdr:row>
      <xdr:rowOff>9525</xdr:rowOff>
    </xdr:from>
    <xdr:ext cx="209550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7553325" y="475392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670"/>
  <sheetViews>
    <sheetView tabSelected="1" view="pageBreakPreview" zoomScale="73" zoomScaleSheetLayoutView="73" zoomScalePageLayoutView="0" workbookViewId="0" topLeftCell="A499">
      <selection activeCell="J583" sqref="J583"/>
    </sheetView>
  </sheetViews>
  <sheetFormatPr defaultColWidth="9.00390625" defaultRowHeight="17.25" customHeight="1"/>
  <cols>
    <col min="1" max="1" width="69.25390625" style="1" customWidth="1"/>
    <col min="2" max="2" width="12.875" style="1" customWidth="1"/>
    <col min="3" max="3" width="12.625" style="1" customWidth="1"/>
    <col min="4" max="16384" width="9.125" style="1" customWidth="1"/>
  </cols>
  <sheetData>
    <row r="1" spans="1:3" ht="61.5" customHeight="1">
      <c r="A1" s="29" t="s">
        <v>7</v>
      </c>
      <c r="B1" s="3" t="s">
        <v>27</v>
      </c>
      <c r="C1" s="3" t="s">
        <v>0</v>
      </c>
    </row>
    <row r="2" spans="1:3" ht="17.25" customHeight="1">
      <c r="A2" s="2" t="s">
        <v>36</v>
      </c>
      <c r="B2" s="4"/>
      <c r="C2" s="5"/>
    </row>
    <row r="3" spans="1:3" ht="17.25" customHeight="1">
      <c r="A3" s="2" t="s">
        <v>1</v>
      </c>
      <c r="B3" s="4"/>
      <c r="C3" s="5"/>
    </row>
    <row r="4" spans="1:3" ht="20.25" customHeight="1">
      <c r="A4" s="10" t="s">
        <v>127</v>
      </c>
      <c r="B4" s="11">
        <v>200</v>
      </c>
      <c r="C4" s="1">
        <v>183.58</v>
      </c>
    </row>
    <row r="5" spans="1:3" s="52" customFormat="1" ht="18" customHeight="1">
      <c r="A5" s="51" t="s">
        <v>6</v>
      </c>
      <c r="B5" s="54">
        <v>180</v>
      </c>
      <c r="C5" s="19">
        <v>40</v>
      </c>
    </row>
    <row r="6" spans="1:3" ht="17.25" customHeight="1">
      <c r="A6" s="10" t="s">
        <v>121</v>
      </c>
      <c r="B6" s="11">
        <v>10</v>
      </c>
      <c r="C6" s="1">
        <v>38</v>
      </c>
    </row>
    <row r="7" spans="1:3" ht="17.25" customHeight="1">
      <c r="A7" s="10" t="s">
        <v>122</v>
      </c>
      <c r="B7" s="19">
        <v>7</v>
      </c>
      <c r="C7" s="1">
        <v>64.87</v>
      </c>
    </row>
    <row r="8" spans="1:3" s="52" customFormat="1" ht="17.25" customHeight="1">
      <c r="A8" s="1" t="s">
        <v>146</v>
      </c>
      <c r="B8" s="54">
        <v>25</v>
      </c>
      <c r="C8" s="19">
        <v>58.75</v>
      </c>
    </row>
    <row r="9" spans="1:3" s="2" customFormat="1" ht="17.25" customHeight="1">
      <c r="A9" s="7" t="s">
        <v>22</v>
      </c>
      <c r="B9" s="6">
        <f>SUM(B4:B8)</f>
        <v>422</v>
      </c>
      <c r="C9" s="40">
        <f>SUM(C4:C8)</f>
        <v>385.20000000000005</v>
      </c>
    </row>
    <row r="10" spans="1:3" s="2" customFormat="1" ht="17.25" customHeight="1">
      <c r="A10" s="7"/>
      <c r="B10" s="6"/>
      <c r="C10" s="40"/>
    </row>
    <row r="11" spans="1:3" ht="17.25" customHeight="1">
      <c r="A11" s="2" t="s">
        <v>25</v>
      </c>
      <c r="C11" s="8"/>
    </row>
    <row r="12" spans="1:3" ht="17.25" customHeight="1">
      <c r="A12" s="10" t="s">
        <v>67</v>
      </c>
      <c r="B12" s="11">
        <v>180</v>
      </c>
      <c r="C12" s="1">
        <v>77.18</v>
      </c>
    </row>
    <row r="13" spans="1:2" ht="21" customHeight="1">
      <c r="A13" s="10"/>
      <c r="B13" s="11"/>
    </row>
    <row r="14" spans="1:3" ht="17.25" customHeight="1">
      <c r="A14" s="2" t="s">
        <v>3</v>
      </c>
      <c r="C14" s="8"/>
    </row>
    <row r="15" spans="1:4" s="39" customFormat="1" ht="17.25" customHeight="1">
      <c r="A15" s="38" t="s">
        <v>63</v>
      </c>
      <c r="B15" s="54">
        <v>50</v>
      </c>
      <c r="C15" s="11">
        <v>55.99</v>
      </c>
      <c r="D15" s="11"/>
    </row>
    <row r="16" spans="1:5" s="39" customFormat="1" ht="17.25" customHeight="1">
      <c r="A16" s="38" t="s">
        <v>133</v>
      </c>
      <c r="B16" s="11">
        <v>50</v>
      </c>
      <c r="C16" s="11">
        <v>8.2</v>
      </c>
      <c r="D16" s="11"/>
      <c r="E16" s="11"/>
    </row>
    <row r="17" spans="1:3" s="52" customFormat="1" ht="17.25" customHeight="1">
      <c r="A17" s="51" t="s">
        <v>64</v>
      </c>
      <c r="B17" s="54">
        <v>200</v>
      </c>
      <c r="C17" s="52">
        <v>88.11</v>
      </c>
    </row>
    <row r="18" spans="1:3" s="52" customFormat="1" ht="17.25" customHeight="1">
      <c r="A18" s="51" t="s">
        <v>137</v>
      </c>
      <c r="B18" s="54">
        <v>70</v>
      </c>
      <c r="C18" s="12">
        <v>148.78</v>
      </c>
    </row>
    <row r="19" spans="1:3" ht="17.25" customHeight="1">
      <c r="A19" s="10" t="s">
        <v>65</v>
      </c>
      <c r="B19" s="11">
        <v>30</v>
      </c>
      <c r="C19" s="1">
        <v>19.97</v>
      </c>
    </row>
    <row r="20" spans="1:6" s="39" customFormat="1" ht="17.25" customHeight="1">
      <c r="A20" s="38" t="s">
        <v>51</v>
      </c>
      <c r="B20" s="54">
        <v>130</v>
      </c>
      <c r="C20" s="11">
        <v>145.99</v>
      </c>
      <c r="D20" s="45"/>
      <c r="E20" s="45"/>
      <c r="F20" s="11"/>
    </row>
    <row r="21" spans="1:29" ht="17.25" customHeight="1">
      <c r="A21" s="10" t="s">
        <v>136</v>
      </c>
      <c r="B21" s="11">
        <v>180</v>
      </c>
      <c r="C21" s="19">
        <v>61.13</v>
      </c>
      <c r="AC21" s="1">
        <f>Z21+AA21+AB21</f>
        <v>0</v>
      </c>
    </row>
    <row r="22" spans="1:3" s="52" customFormat="1" ht="17.25" customHeight="1">
      <c r="A22" s="84" t="s">
        <v>134</v>
      </c>
      <c r="B22" s="53">
        <v>25</v>
      </c>
      <c r="C22" s="52">
        <v>58.75</v>
      </c>
    </row>
    <row r="23" spans="1:3" s="52" customFormat="1" ht="17.25" customHeight="1">
      <c r="A23" s="84" t="s">
        <v>135</v>
      </c>
      <c r="B23" s="54">
        <v>30</v>
      </c>
      <c r="C23" s="19">
        <v>70.5</v>
      </c>
    </row>
    <row r="24" spans="1:6" ht="17.25" customHeight="1">
      <c r="A24" s="22" t="s">
        <v>22</v>
      </c>
      <c r="B24" s="40">
        <f>B15+B17+B18+B19+B20+B21+B22+B23</f>
        <v>715</v>
      </c>
      <c r="C24" s="40">
        <f>C15+C17+C18+C19+C20+C21+C22+C23</f>
        <v>649.22</v>
      </c>
      <c r="D24" s="40"/>
      <c r="E24" s="40"/>
      <c r="F24" s="40"/>
    </row>
    <row r="25" spans="1:2" ht="17.25" customHeight="1">
      <c r="A25" s="10"/>
      <c r="B25" s="11"/>
    </row>
    <row r="26" spans="1:3" ht="17.25" customHeight="1">
      <c r="A26" s="2" t="s">
        <v>10</v>
      </c>
      <c r="C26" s="8"/>
    </row>
    <row r="27" spans="1:3" ht="17.25" customHeight="1">
      <c r="A27" s="10" t="s">
        <v>132</v>
      </c>
      <c r="B27" s="11">
        <v>180</v>
      </c>
      <c r="C27" s="1">
        <v>90</v>
      </c>
    </row>
    <row r="28" spans="1:3" s="52" customFormat="1" ht="17.25" customHeight="1">
      <c r="A28" s="51" t="s">
        <v>66</v>
      </c>
      <c r="B28" s="54">
        <v>60</v>
      </c>
      <c r="C28" s="52">
        <v>220.8</v>
      </c>
    </row>
    <row r="29" spans="1:3" s="59" customFormat="1" ht="17.25" customHeight="1">
      <c r="A29" s="50" t="s">
        <v>52</v>
      </c>
      <c r="B29" s="54">
        <v>100</v>
      </c>
      <c r="C29" s="59">
        <v>44</v>
      </c>
    </row>
    <row r="30" spans="1:3" ht="17.25" customHeight="1">
      <c r="A30" s="22" t="s">
        <v>22</v>
      </c>
      <c r="B30" s="40">
        <f>SUM(B27:B29)</f>
        <v>340</v>
      </c>
      <c r="C30" s="40">
        <f>C27+C28+C29</f>
        <v>354.8</v>
      </c>
    </row>
    <row r="31" spans="1:3" ht="17.25" customHeight="1">
      <c r="A31" s="10"/>
      <c r="B31" s="19"/>
      <c r="C31" s="12"/>
    </row>
    <row r="32" spans="1:3" ht="17.25" customHeight="1">
      <c r="A32" s="2" t="s">
        <v>12</v>
      </c>
      <c r="C32" s="8"/>
    </row>
    <row r="33" spans="1:3" s="52" customFormat="1" ht="17.25" customHeight="1">
      <c r="A33" s="52" t="s">
        <v>61</v>
      </c>
      <c r="B33" s="53">
        <v>50</v>
      </c>
      <c r="C33" s="60">
        <v>54.87</v>
      </c>
    </row>
    <row r="34" spans="1:8" s="52" customFormat="1" ht="17.25" customHeight="1">
      <c r="A34" s="51" t="s">
        <v>123</v>
      </c>
      <c r="B34" s="54">
        <v>70</v>
      </c>
      <c r="C34" s="52">
        <v>96.69</v>
      </c>
      <c r="H34" s="1"/>
    </row>
    <row r="35" spans="1:8" s="52" customFormat="1" ht="17.25" customHeight="1">
      <c r="A35" s="81" t="s">
        <v>68</v>
      </c>
      <c r="B35" s="54">
        <v>30</v>
      </c>
      <c r="C35" s="52">
        <v>16.85</v>
      </c>
      <c r="D35" s="82"/>
      <c r="H35" s="1"/>
    </row>
    <row r="36" spans="1:4" ht="17.25" customHeight="1">
      <c r="A36" s="80" t="s">
        <v>62</v>
      </c>
      <c r="B36" s="21">
        <v>130</v>
      </c>
      <c r="C36" s="25">
        <v>109.72</v>
      </c>
      <c r="D36" s="72"/>
    </row>
    <row r="37" spans="1:3" ht="17.25" customHeight="1">
      <c r="A37" s="10" t="s">
        <v>105</v>
      </c>
      <c r="B37" s="11">
        <v>180</v>
      </c>
      <c r="C37" s="1">
        <v>83.9</v>
      </c>
    </row>
    <row r="38" spans="1:3" s="52" customFormat="1" ht="17.25" customHeight="1">
      <c r="A38" s="84" t="s">
        <v>134</v>
      </c>
      <c r="B38" s="53">
        <v>30</v>
      </c>
      <c r="C38" s="52">
        <v>70.5</v>
      </c>
    </row>
    <row r="39" spans="1:3" s="52" customFormat="1" ht="17.25" customHeight="1">
      <c r="A39" s="84" t="s">
        <v>135</v>
      </c>
      <c r="B39" s="11">
        <v>20</v>
      </c>
      <c r="C39" s="11">
        <v>47</v>
      </c>
    </row>
    <row r="40" spans="1:4" ht="17.25" customHeight="1">
      <c r="A40" s="22" t="s">
        <v>22</v>
      </c>
      <c r="B40" s="40">
        <f>SUM(B33:B39)</f>
        <v>510</v>
      </c>
      <c r="C40" s="40">
        <f>SUM(C33:C39)</f>
        <v>479.53</v>
      </c>
      <c r="D40" s="2"/>
    </row>
    <row r="41" spans="1:3" ht="21.75" customHeight="1">
      <c r="A41" s="22" t="s">
        <v>33</v>
      </c>
      <c r="B41" s="11"/>
      <c r="C41" s="20">
        <f>C9+C12+C24+C30+C40</f>
        <v>1945.93</v>
      </c>
    </row>
    <row r="42" spans="1:2" ht="17.25" customHeight="1">
      <c r="A42" s="68" t="s">
        <v>139</v>
      </c>
      <c r="B42" s="90"/>
    </row>
    <row r="43" spans="1:3" ht="17.25" customHeight="1">
      <c r="A43" s="10"/>
      <c r="B43" s="11"/>
      <c r="C43" s="19"/>
    </row>
    <row r="44" spans="1:3" ht="17.25" customHeight="1">
      <c r="A44" s="7" t="s">
        <v>37</v>
      </c>
      <c r="B44" s="14"/>
      <c r="C44" s="17"/>
    </row>
    <row r="45" spans="1:3" ht="17.25" customHeight="1">
      <c r="A45" s="2" t="s">
        <v>14</v>
      </c>
      <c r="C45" s="8"/>
    </row>
    <row r="46" spans="1:3" ht="19.5" customHeight="1">
      <c r="A46" s="10" t="s">
        <v>120</v>
      </c>
      <c r="B46" s="11">
        <v>200</v>
      </c>
      <c r="C46" s="1">
        <v>177.5</v>
      </c>
    </row>
    <row r="47" spans="1:3" s="52" customFormat="1" ht="17.25" customHeight="1">
      <c r="A47" s="51" t="s">
        <v>106</v>
      </c>
      <c r="B47" s="54">
        <v>180</v>
      </c>
      <c r="C47" s="52">
        <v>90.1</v>
      </c>
    </row>
    <row r="48" spans="1:3" ht="17.25" customHeight="1">
      <c r="A48" s="10" t="s">
        <v>122</v>
      </c>
      <c r="B48" s="19">
        <v>7</v>
      </c>
      <c r="C48" s="1">
        <v>64.87</v>
      </c>
    </row>
    <row r="49" spans="1:4" s="52" customFormat="1" ht="17.25" customHeight="1">
      <c r="A49" s="84" t="s">
        <v>147</v>
      </c>
      <c r="B49" s="11">
        <v>20</v>
      </c>
      <c r="C49" s="11">
        <v>47</v>
      </c>
      <c r="D49" s="82"/>
    </row>
    <row r="50" spans="1:3" s="2" customFormat="1" ht="18" customHeight="1">
      <c r="A50" s="22" t="s">
        <v>22</v>
      </c>
      <c r="B50" s="49">
        <f>B46+B47+B48+B49</f>
        <v>407</v>
      </c>
      <c r="C50" s="40">
        <f>SUM(C46:C49)</f>
        <v>379.47</v>
      </c>
    </row>
    <row r="51" spans="1:2" ht="19.5" customHeight="1">
      <c r="A51" s="10"/>
      <c r="B51" s="11"/>
    </row>
    <row r="52" spans="1:3" s="2" customFormat="1" ht="17.25" customHeight="1">
      <c r="A52" s="22" t="s">
        <v>25</v>
      </c>
      <c r="B52" s="56"/>
      <c r="C52" s="40"/>
    </row>
    <row r="53" spans="1:3" ht="17.25" customHeight="1">
      <c r="A53" s="10" t="s">
        <v>69</v>
      </c>
      <c r="B53" s="40">
        <v>180</v>
      </c>
      <c r="C53" s="2">
        <v>95.27</v>
      </c>
    </row>
    <row r="54" spans="1:2" ht="18" customHeight="1">
      <c r="A54" s="10"/>
      <c r="B54" s="11"/>
    </row>
    <row r="55" spans="1:3" ht="17.25" customHeight="1">
      <c r="A55" s="7" t="s">
        <v>15</v>
      </c>
      <c r="B55" s="14"/>
      <c r="C55" s="17"/>
    </row>
    <row r="56" spans="1:3" s="52" customFormat="1" ht="17.25" customHeight="1">
      <c r="A56" s="52" t="s">
        <v>70</v>
      </c>
      <c r="B56" s="52">
        <v>50</v>
      </c>
      <c r="C56" s="61">
        <v>46.48</v>
      </c>
    </row>
    <row r="57" spans="1:5" s="39" customFormat="1" ht="17.25" customHeight="1">
      <c r="A57" s="38" t="s">
        <v>133</v>
      </c>
      <c r="B57" s="11">
        <v>50</v>
      </c>
      <c r="C57" s="11">
        <v>8.2</v>
      </c>
      <c r="D57" s="11"/>
      <c r="E57" s="11"/>
    </row>
    <row r="58" spans="1:4" s="39" customFormat="1" ht="17.25" customHeight="1">
      <c r="A58" s="38" t="s">
        <v>71</v>
      </c>
      <c r="B58" s="54">
        <v>200</v>
      </c>
      <c r="C58" s="11">
        <v>108.07</v>
      </c>
      <c r="D58" s="11"/>
    </row>
    <row r="59" spans="1:3" ht="17.25" customHeight="1">
      <c r="A59" s="10" t="s">
        <v>130</v>
      </c>
      <c r="B59" s="11">
        <v>70</v>
      </c>
      <c r="C59" s="1">
        <v>131.33</v>
      </c>
    </row>
    <row r="60" spans="1:3" ht="17.25" customHeight="1">
      <c r="A60" s="10" t="s">
        <v>124</v>
      </c>
      <c r="B60" s="55">
        <v>5</v>
      </c>
      <c r="C60" s="1">
        <v>33.1</v>
      </c>
    </row>
    <row r="61" spans="1:3" s="52" customFormat="1" ht="17.25" customHeight="1">
      <c r="A61" s="51" t="s">
        <v>91</v>
      </c>
      <c r="B61" s="11">
        <v>130</v>
      </c>
      <c r="C61" s="52">
        <v>126.1</v>
      </c>
    </row>
    <row r="62" spans="1:3" s="52" customFormat="1" ht="17.25" customHeight="1">
      <c r="A62" s="51" t="s">
        <v>73</v>
      </c>
      <c r="B62" s="19">
        <v>180</v>
      </c>
      <c r="C62" s="12">
        <v>73.45</v>
      </c>
    </row>
    <row r="63" spans="1:3" s="52" customFormat="1" ht="17.25" customHeight="1">
      <c r="A63" s="84" t="s">
        <v>134</v>
      </c>
      <c r="B63" s="54">
        <v>30</v>
      </c>
      <c r="C63" s="19">
        <v>70.5</v>
      </c>
    </row>
    <row r="64" spans="1:3" s="52" customFormat="1" ht="17.25" customHeight="1">
      <c r="A64" s="84" t="s">
        <v>135</v>
      </c>
      <c r="B64" s="54">
        <v>30</v>
      </c>
      <c r="C64" s="19">
        <v>70.5</v>
      </c>
    </row>
    <row r="65" spans="1:3" s="21" customFormat="1" ht="17.25" customHeight="1">
      <c r="A65" s="18" t="s">
        <v>22</v>
      </c>
      <c r="B65" s="57">
        <f>B56+B58+B59+B60+B61+B62+B63+B64</f>
        <v>695</v>
      </c>
      <c r="C65" s="20">
        <f>C56+C58+C59+C60+C61+C62+C63+C64</f>
        <v>659.5300000000001</v>
      </c>
    </row>
    <row r="66" spans="1:3" s="52" customFormat="1" ht="17.25" customHeight="1">
      <c r="A66" s="51"/>
      <c r="B66" s="11"/>
      <c r="C66" s="11"/>
    </row>
    <row r="67" spans="1:2" s="21" customFormat="1" ht="17.25" customHeight="1">
      <c r="A67" s="18" t="s">
        <v>10</v>
      </c>
      <c r="B67" s="19"/>
    </row>
    <row r="68" spans="1:3" s="52" customFormat="1" ht="18" customHeight="1">
      <c r="A68" s="51" t="s">
        <v>6</v>
      </c>
      <c r="B68" s="54">
        <v>200</v>
      </c>
      <c r="C68" s="19">
        <v>40</v>
      </c>
    </row>
    <row r="69" spans="1:3" ht="17.25" customHeight="1">
      <c r="A69" s="10" t="s">
        <v>74</v>
      </c>
      <c r="B69" s="54">
        <v>60</v>
      </c>
      <c r="C69" s="1">
        <v>189.16</v>
      </c>
    </row>
    <row r="70" spans="1:3" ht="17.25" customHeight="1">
      <c r="A70" s="22" t="s">
        <v>22</v>
      </c>
      <c r="B70" s="40">
        <f>SUM(B68:B69)</f>
        <v>260</v>
      </c>
      <c r="C70" s="40">
        <f>SUM(C68:C69)</f>
        <v>229.16</v>
      </c>
    </row>
    <row r="71" spans="1:2" s="59" customFormat="1" ht="17.25" customHeight="1">
      <c r="A71" s="50"/>
      <c r="B71" s="54"/>
    </row>
    <row r="72" spans="1:3" ht="17.25" customHeight="1">
      <c r="A72" s="22" t="s">
        <v>12</v>
      </c>
      <c r="B72" s="11"/>
      <c r="C72" s="12"/>
    </row>
    <row r="73" spans="1:3" ht="17.25" customHeight="1">
      <c r="A73" s="10" t="s">
        <v>138</v>
      </c>
      <c r="B73" s="11">
        <v>180</v>
      </c>
      <c r="C73" s="1">
        <v>258.86</v>
      </c>
    </row>
    <row r="74" spans="1:9" s="52" customFormat="1" ht="17.25" customHeight="1">
      <c r="A74" s="51" t="s">
        <v>75</v>
      </c>
      <c r="B74" s="79">
        <v>180</v>
      </c>
      <c r="C74" s="19">
        <v>46.07</v>
      </c>
      <c r="I74" s="62"/>
    </row>
    <row r="75" spans="1:3" s="52" customFormat="1" ht="17.25" customHeight="1">
      <c r="A75" s="84" t="s">
        <v>134</v>
      </c>
      <c r="B75" s="54">
        <v>30</v>
      </c>
      <c r="C75" s="19">
        <v>70.5</v>
      </c>
    </row>
    <row r="76" spans="1:3" s="59" customFormat="1" ht="17.25" customHeight="1">
      <c r="A76" s="50" t="s">
        <v>53</v>
      </c>
      <c r="B76" s="11">
        <v>100</v>
      </c>
      <c r="C76" s="11">
        <v>95</v>
      </c>
    </row>
    <row r="77" spans="1:3" ht="17.25" customHeight="1">
      <c r="A77" s="22" t="s">
        <v>22</v>
      </c>
      <c r="B77" s="40">
        <f>SUM(B73:B76)</f>
        <v>490</v>
      </c>
      <c r="C77" s="20">
        <f>SUM(C73:C76)</f>
        <v>470.43</v>
      </c>
    </row>
    <row r="78" spans="1:3" ht="17.25" customHeight="1">
      <c r="A78" s="22"/>
      <c r="B78" s="40"/>
      <c r="C78" s="20"/>
    </row>
    <row r="79" spans="1:3" ht="17.25" customHeight="1">
      <c r="A79" s="2" t="s">
        <v>13</v>
      </c>
      <c r="B79" s="40"/>
      <c r="C79" s="20">
        <f>C50+C53+C65+C70+C77</f>
        <v>1833.8600000000001</v>
      </c>
    </row>
    <row r="80" spans="1:2" ht="17.25" customHeight="1">
      <c r="A80" s="68" t="s">
        <v>139</v>
      </c>
      <c r="B80" s="90"/>
    </row>
    <row r="81" spans="1:3" ht="17.25" customHeight="1">
      <c r="A81" s="2"/>
      <c r="C81" s="13"/>
    </row>
    <row r="82" spans="1:3" s="21" customFormat="1" ht="17.25" customHeight="1">
      <c r="A82" s="18" t="s">
        <v>5</v>
      </c>
      <c r="B82" s="19"/>
      <c r="C82" s="12"/>
    </row>
    <row r="83" spans="1:3" ht="17.25" customHeight="1">
      <c r="A83" s="22" t="s">
        <v>38</v>
      </c>
      <c r="B83" s="11"/>
      <c r="C83" s="12"/>
    </row>
    <row r="84" spans="1:3" ht="19.5" customHeight="1">
      <c r="A84" s="10" t="s">
        <v>76</v>
      </c>
      <c r="B84" s="11">
        <v>200</v>
      </c>
      <c r="C84" s="1">
        <v>132.4</v>
      </c>
    </row>
    <row r="85" spans="1:3" s="52" customFormat="1" ht="17.25" customHeight="1">
      <c r="A85" s="51" t="s">
        <v>107</v>
      </c>
      <c r="B85" s="54">
        <v>180</v>
      </c>
      <c r="C85" s="52">
        <v>97.36</v>
      </c>
    </row>
    <row r="86" spans="1:3" ht="17.25" customHeight="1">
      <c r="A86" s="10" t="s">
        <v>122</v>
      </c>
      <c r="B86" s="19">
        <v>7</v>
      </c>
      <c r="C86" s="1">
        <v>64.87</v>
      </c>
    </row>
    <row r="87" spans="1:3" ht="17.25" customHeight="1">
      <c r="A87" s="10" t="s">
        <v>121</v>
      </c>
      <c r="B87" s="11">
        <v>10</v>
      </c>
      <c r="C87" s="1">
        <v>38</v>
      </c>
    </row>
    <row r="88" spans="1:3" s="52" customFormat="1" ht="17.25" customHeight="1">
      <c r="A88" s="1" t="s">
        <v>146</v>
      </c>
      <c r="B88" s="54">
        <v>25</v>
      </c>
      <c r="C88" s="19">
        <v>58.75</v>
      </c>
    </row>
    <row r="89" spans="1:3" ht="17.25" customHeight="1">
      <c r="A89" s="22" t="s">
        <v>22</v>
      </c>
      <c r="B89" s="57">
        <f>SUM(B84:B88)</f>
        <v>422</v>
      </c>
      <c r="C89" s="40">
        <f>SUM(C84:C88)</f>
        <v>391.38</v>
      </c>
    </row>
    <row r="90" spans="1:3" ht="17.25" customHeight="1">
      <c r="A90" s="7"/>
      <c r="B90" s="14"/>
      <c r="C90" s="16"/>
    </row>
    <row r="91" spans="1:3" ht="17.25" customHeight="1">
      <c r="A91" s="7" t="s">
        <v>25</v>
      </c>
      <c r="B91" s="14"/>
      <c r="C91" s="16"/>
    </row>
    <row r="92" spans="1:9" s="59" customFormat="1" ht="17.25" customHeight="1">
      <c r="A92" s="50" t="s">
        <v>141</v>
      </c>
      <c r="B92" s="54">
        <v>180</v>
      </c>
      <c r="C92" s="59">
        <v>81.9</v>
      </c>
      <c r="I92" s="52"/>
    </row>
    <row r="93" spans="1:5" s="39" customFormat="1" ht="17.25" customHeight="1">
      <c r="A93" s="38"/>
      <c r="B93" s="11"/>
      <c r="C93" s="11"/>
      <c r="D93" s="11"/>
      <c r="E93" s="11"/>
    </row>
    <row r="94" spans="1:3" ht="17.25" customHeight="1">
      <c r="A94" s="2" t="s">
        <v>15</v>
      </c>
      <c r="C94" s="8"/>
    </row>
    <row r="95" spans="1:9" ht="18" customHeight="1">
      <c r="A95" s="10" t="s">
        <v>58</v>
      </c>
      <c r="B95" s="66">
        <v>200</v>
      </c>
      <c r="C95" s="1">
        <v>80.51</v>
      </c>
      <c r="I95" s="39"/>
    </row>
    <row r="96" spans="1:4" ht="17.25" customHeight="1">
      <c r="A96" s="10" t="s">
        <v>77</v>
      </c>
      <c r="B96" s="21">
        <v>80</v>
      </c>
      <c r="C96" s="25">
        <v>87.08</v>
      </c>
      <c r="D96" s="72"/>
    </row>
    <row r="97" spans="1:4" s="62" customFormat="1" ht="17.25" customHeight="1">
      <c r="A97" s="77" t="s">
        <v>72</v>
      </c>
      <c r="B97" s="74">
        <v>130</v>
      </c>
      <c r="C97" s="74">
        <v>118.77</v>
      </c>
      <c r="D97" s="86"/>
    </row>
    <row r="98" spans="1:3" s="52" customFormat="1" ht="17.25" customHeight="1">
      <c r="A98" s="51" t="s">
        <v>78</v>
      </c>
      <c r="B98" s="19">
        <v>180</v>
      </c>
      <c r="C98" s="19">
        <v>47.79</v>
      </c>
    </row>
    <row r="99" spans="1:3" s="52" customFormat="1" ht="17.25" customHeight="1">
      <c r="A99" s="84" t="s">
        <v>134</v>
      </c>
      <c r="B99" s="53">
        <v>25</v>
      </c>
      <c r="C99" s="52">
        <v>58.75</v>
      </c>
    </row>
    <row r="100" spans="1:3" s="52" customFormat="1" ht="17.25" customHeight="1">
      <c r="A100" s="84" t="s">
        <v>135</v>
      </c>
      <c r="B100" s="54">
        <v>30</v>
      </c>
      <c r="C100" s="19">
        <v>70.5</v>
      </c>
    </row>
    <row r="101" spans="1:3" ht="17.25" customHeight="1">
      <c r="A101" s="7" t="s">
        <v>2</v>
      </c>
      <c r="B101" s="6">
        <f>SUM(B95:B100)</f>
        <v>645</v>
      </c>
      <c r="C101" s="6">
        <f>SUM(C95:C100)</f>
        <v>463.40000000000003</v>
      </c>
    </row>
    <row r="102" spans="1:9" s="62" customFormat="1" ht="17.25" customHeight="1">
      <c r="A102" s="9"/>
      <c r="B102" s="66"/>
      <c r="I102" s="1"/>
    </row>
    <row r="103" spans="1:3" ht="17.25" customHeight="1">
      <c r="A103" s="2" t="s">
        <v>10</v>
      </c>
      <c r="C103" s="8"/>
    </row>
    <row r="104" spans="1:3" s="52" customFormat="1" ht="17.25" customHeight="1">
      <c r="A104" s="51" t="s">
        <v>80</v>
      </c>
      <c r="B104" s="11">
        <v>180</v>
      </c>
      <c r="C104" s="11">
        <v>41</v>
      </c>
    </row>
    <row r="105" spans="1:3" s="52" customFormat="1" ht="17.25" customHeight="1">
      <c r="A105" s="51" t="s">
        <v>79</v>
      </c>
      <c r="B105" s="54">
        <v>60</v>
      </c>
      <c r="C105" s="52">
        <v>271.8</v>
      </c>
    </row>
    <row r="106" spans="1:3" ht="20.25" customHeight="1">
      <c r="A106" s="22" t="s">
        <v>22</v>
      </c>
      <c r="B106" s="40">
        <f>SUM(B104:B105)</f>
        <v>240</v>
      </c>
      <c r="C106" s="40">
        <f>SUM(C104:C105)</f>
        <v>312.8</v>
      </c>
    </row>
    <row r="107" spans="1:4" s="52" customFormat="1" ht="19.5" customHeight="1">
      <c r="A107" s="51"/>
      <c r="B107" s="11"/>
      <c r="C107" s="59"/>
      <c r="D107" s="63"/>
    </row>
    <row r="108" spans="1:3" ht="17.25" customHeight="1">
      <c r="A108" s="22" t="s">
        <v>12</v>
      </c>
      <c r="B108" s="11"/>
      <c r="C108" s="12"/>
    </row>
    <row r="109" spans="1:3" ht="17.25" customHeight="1">
      <c r="A109" s="10" t="s">
        <v>140</v>
      </c>
      <c r="B109" s="11">
        <v>180</v>
      </c>
      <c r="C109" s="19">
        <v>299.73</v>
      </c>
    </row>
    <row r="110" spans="1:9" s="62" customFormat="1" ht="17.25" customHeight="1">
      <c r="A110" s="9" t="s">
        <v>142</v>
      </c>
      <c r="B110" s="66">
        <v>200</v>
      </c>
      <c r="C110" s="62">
        <v>110.18</v>
      </c>
      <c r="I110" s="1"/>
    </row>
    <row r="111" spans="1:3" s="52" customFormat="1" ht="17.25" customHeight="1">
      <c r="A111" s="84" t="s">
        <v>135</v>
      </c>
      <c r="B111" s="54">
        <v>30</v>
      </c>
      <c r="C111" s="19">
        <v>70.5</v>
      </c>
    </row>
    <row r="112" spans="1:3" s="59" customFormat="1" ht="17.25" customHeight="1">
      <c r="A112" s="50" t="s">
        <v>52</v>
      </c>
      <c r="B112" s="54">
        <v>100</v>
      </c>
      <c r="C112" s="59">
        <v>44</v>
      </c>
    </row>
    <row r="113" spans="1:3" ht="17.25" customHeight="1">
      <c r="A113" s="22" t="s">
        <v>22</v>
      </c>
      <c r="B113" s="40">
        <f>SUM(B109:B112)</f>
        <v>510</v>
      </c>
      <c r="C113" s="40">
        <v>491.98</v>
      </c>
    </row>
    <row r="114" spans="1:3" ht="17.25" customHeight="1">
      <c r="A114" s="22"/>
      <c r="B114" s="40"/>
      <c r="C114" s="40"/>
    </row>
    <row r="115" spans="1:3" ht="17.25" customHeight="1">
      <c r="A115" s="2" t="s">
        <v>13</v>
      </c>
      <c r="B115" s="40"/>
      <c r="C115" s="20">
        <f>C89+C92+C101+C106+C113</f>
        <v>1741.46</v>
      </c>
    </row>
    <row r="116" spans="1:2" ht="17.25" customHeight="1">
      <c r="A116" s="68" t="s">
        <v>139</v>
      </c>
      <c r="B116" s="90"/>
    </row>
    <row r="117" spans="1:3" ht="17.25" customHeight="1">
      <c r="A117" s="10"/>
      <c r="B117" s="11"/>
      <c r="C117" s="19"/>
    </row>
    <row r="118" spans="1:3" ht="17.25" customHeight="1">
      <c r="A118" s="2" t="s">
        <v>39</v>
      </c>
      <c r="C118" s="8"/>
    </row>
    <row r="119" spans="1:3" ht="17.25" customHeight="1">
      <c r="A119" s="2" t="s">
        <v>14</v>
      </c>
      <c r="C119" s="8"/>
    </row>
    <row r="120" spans="1:3" s="52" customFormat="1" ht="17.25" customHeight="1">
      <c r="A120" s="51" t="s">
        <v>85</v>
      </c>
      <c r="B120" s="19">
        <v>180</v>
      </c>
      <c r="C120" s="19">
        <v>260.78</v>
      </c>
    </row>
    <row r="121" spans="1:3" ht="17.25" customHeight="1">
      <c r="A121" s="10" t="s">
        <v>105</v>
      </c>
      <c r="B121" s="11">
        <v>190</v>
      </c>
      <c r="C121" s="1">
        <v>88.09</v>
      </c>
    </row>
    <row r="122" spans="1:3" ht="17.25" customHeight="1">
      <c r="A122" s="10" t="s">
        <v>122</v>
      </c>
      <c r="B122" s="19">
        <v>7</v>
      </c>
      <c r="C122" s="1">
        <v>64.87</v>
      </c>
    </row>
    <row r="123" spans="1:3" s="52" customFormat="1" ht="17.25" customHeight="1">
      <c r="A123" s="1" t="s">
        <v>148</v>
      </c>
      <c r="B123" s="54">
        <v>30</v>
      </c>
      <c r="C123" s="19">
        <v>70.5</v>
      </c>
    </row>
    <row r="124" spans="1:3" ht="17.25" customHeight="1">
      <c r="A124" s="22" t="s">
        <v>22</v>
      </c>
      <c r="B124" s="57">
        <f>SUM(B120:B123)</f>
        <v>407</v>
      </c>
      <c r="C124" s="48">
        <f>SUM(C120:C123)</f>
        <v>484.24</v>
      </c>
    </row>
    <row r="125" spans="1:3" ht="17.25" customHeight="1">
      <c r="A125" s="22"/>
      <c r="B125" s="28"/>
      <c r="C125" s="40"/>
    </row>
    <row r="126" spans="1:3" ht="21" customHeight="1">
      <c r="A126" s="22" t="s">
        <v>25</v>
      </c>
      <c r="B126" s="58"/>
      <c r="C126" s="40"/>
    </row>
    <row r="127" spans="1:3" s="59" customFormat="1" ht="17.25" customHeight="1">
      <c r="A127" s="50" t="s">
        <v>53</v>
      </c>
      <c r="B127" s="11">
        <v>100</v>
      </c>
      <c r="C127" s="11">
        <v>95</v>
      </c>
    </row>
    <row r="128" spans="1:3" ht="17.25" customHeight="1">
      <c r="A128" s="10"/>
      <c r="B128" s="11"/>
      <c r="C128" s="2"/>
    </row>
    <row r="129" spans="1:3" ht="14.25" customHeight="1">
      <c r="A129" s="22" t="s">
        <v>16</v>
      </c>
      <c r="B129" s="11"/>
      <c r="C129" s="12"/>
    </row>
    <row r="130" spans="1:5" s="39" customFormat="1" ht="17.25" customHeight="1">
      <c r="A130" s="38" t="s">
        <v>89</v>
      </c>
      <c r="B130" s="11">
        <v>50</v>
      </c>
      <c r="C130" s="11">
        <v>47.4</v>
      </c>
      <c r="D130" s="11"/>
      <c r="E130" s="11"/>
    </row>
    <row r="131" spans="1:5" s="39" customFormat="1" ht="17.25" customHeight="1">
      <c r="A131" s="38" t="s">
        <v>133</v>
      </c>
      <c r="B131" s="11">
        <v>50</v>
      </c>
      <c r="C131" s="11">
        <v>8.2</v>
      </c>
      <c r="D131" s="11"/>
      <c r="E131" s="11"/>
    </row>
    <row r="132" spans="1:3" s="52" customFormat="1" ht="17.25" customHeight="1">
      <c r="A132" s="51" t="s">
        <v>54</v>
      </c>
      <c r="B132" s="54">
        <v>200</v>
      </c>
      <c r="C132" s="52">
        <v>81.73</v>
      </c>
    </row>
    <row r="133" spans="1:3" s="52" customFormat="1" ht="18" customHeight="1">
      <c r="A133" s="51" t="s">
        <v>149</v>
      </c>
      <c r="B133" s="54">
        <v>70</v>
      </c>
      <c r="C133" s="52">
        <v>134.31</v>
      </c>
    </row>
    <row r="134" spans="1:3" ht="17.25" customHeight="1">
      <c r="A134" s="10" t="s">
        <v>83</v>
      </c>
      <c r="B134" s="11">
        <v>30</v>
      </c>
      <c r="C134" s="1">
        <v>33.7</v>
      </c>
    </row>
    <row r="135" spans="1:3" s="52" customFormat="1" ht="15" customHeight="1">
      <c r="A135" s="51" t="s">
        <v>81</v>
      </c>
      <c r="B135" s="54">
        <v>130</v>
      </c>
      <c r="C135" s="52">
        <v>218.89</v>
      </c>
    </row>
    <row r="136" spans="1:3" s="52" customFormat="1" ht="17.25" customHeight="1">
      <c r="A136" s="51" t="s">
        <v>143</v>
      </c>
      <c r="B136" s="54">
        <v>180</v>
      </c>
      <c r="C136" s="19">
        <v>48.72</v>
      </c>
    </row>
    <row r="137" spans="1:3" s="52" customFormat="1" ht="17.25" customHeight="1">
      <c r="A137" s="84" t="s">
        <v>134</v>
      </c>
      <c r="B137" s="53">
        <v>25</v>
      </c>
      <c r="C137" s="52">
        <v>58.75</v>
      </c>
    </row>
    <row r="138" spans="1:3" s="52" customFormat="1" ht="17.25" customHeight="1">
      <c r="A138" s="84" t="s">
        <v>135</v>
      </c>
      <c r="B138" s="54">
        <v>30</v>
      </c>
      <c r="C138" s="19">
        <v>70.5</v>
      </c>
    </row>
    <row r="139" spans="1:3" ht="17.25" customHeight="1">
      <c r="A139" s="22" t="s">
        <v>22</v>
      </c>
      <c r="B139" s="40">
        <f>B130+B132+B133+B134+B135+B136+B137+B138</f>
        <v>715</v>
      </c>
      <c r="C139" s="40">
        <f>C130+C132+C133+C134+C135+C136+C137+C138</f>
        <v>694</v>
      </c>
    </row>
    <row r="140" spans="1:3" ht="17.25" customHeight="1">
      <c r="A140" s="10"/>
      <c r="B140" s="11"/>
      <c r="C140" s="12"/>
    </row>
    <row r="141" spans="1:3" ht="17.25" customHeight="1">
      <c r="A141" s="22" t="s">
        <v>10</v>
      </c>
      <c r="B141" s="11"/>
      <c r="C141" s="12"/>
    </row>
    <row r="142" spans="1:3" ht="17.25" customHeight="1">
      <c r="A142" s="10" t="s">
        <v>144</v>
      </c>
      <c r="B142" s="11">
        <v>190</v>
      </c>
      <c r="C142" s="1">
        <v>94.5</v>
      </c>
    </row>
    <row r="143" spans="1:3" ht="17.25" customHeight="1">
      <c r="A143" s="10" t="s">
        <v>126</v>
      </c>
      <c r="B143" s="11">
        <v>60</v>
      </c>
      <c r="C143" s="1">
        <v>145.17</v>
      </c>
    </row>
    <row r="144" spans="1:3" ht="17.25" customHeight="1">
      <c r="A144" s="22" t="s">
        <v>22</v>
      </c>
      <c r="B144" s="40">
        <f>SUM(B142:B143)</f>
        <v>250</v>
      </c>
      <c r="C144" s="40">
        <f>SUM(C142:C143)</f>
        <v>239.67</v>
      </c>
    </row>
    <row r="145" spans="1:3" s="59" customFormat="1" ht="17.25" customHeight="1">
      <c r="A145" s="50"/>
      <c r="B145" s="11"/>
      <c r="C145" s="11"/>
    </row>
    <row r="146" spans="1:3" ht="17.25" customHeight="1">
      <c r="A146" s="2" t="s">
        <v>12</v>
      </c>
      <c r="C146" s="12"/>
    </row>
    <row r="147" spans="1:3" s="52" customFormat="1" ht="17.25" customHeight="1">
      <c r="A147" s="51" t="s">
        <v>145</v>
      </c>
      <c r="B147" s="54">
        <v>200</v>
      </c>
      <c r="C147" s="28">
        <v>228.98</v>
      </c>
    </row>
    <row r="148" spans="1:3" s="52" customFormat="1" ht="18" customHeight="1">
      <c r="A148" s="51" t="s">
        <v>6</v>
      </c>
      <c r="B148" s="54">
        <v>200</v>
      </c>
      <c r="C148" s="19">
        <v>40</v>
      </c>
    </row>
    <row r="149" spans="1:3" s="52" customFormat="1" ht="17.25" customHeight="1">
      <c r="A149" s="84" t="s">
        <v>134</v>
      </c>
      <c r="B149" s="53">
        <v>25</v>
      </c>
      <c r="C149" s="52">
        <v>58.75</v>
      </c>
    </row>
    <row r="150" spans="1:4" s="52" customFormat="1" ht="17.25" customHeight="1">
      <c r="A150" s="84" t="s">
        <v>135</v>
      </c>
      <c r="B150" s="54">
        <v>25</v>
      </c>
      <c r="C150" s="19">
        <v>47</v>
      </c>
      <c r="D150" s="82"/>
    </row>
    <row r="151" spans="1:3" ht="17.25" customHeight="1">
      <c r="A151" s="22" t="s">
        <v>22</v>
      </c>
      <c r="B151" s="40">
        <f>SUM(B147:B150)</f>
        <v>450</v>
      </c>
      <c r="C151" s="40">
        <f>SUM(C147:C150)</f>
        <v>374.73</v>
      </c>
    </row>
    <row r="152" spans="1:3" ht="17.25" customHeight="1">
      <c r="A152" s="10"/>
      <c r="B152" s="11"/>
      <c r="C152" s="40"/>
    </row>
    <row r="153" spans="1:3" ht="17.25" customHeight="1">
      <c r="A153" s="23" t="s">
        <v>9</v>
      </c>
      <c r="B153" s="40"/>
      <c r="C153" s="20">
        <f>C124+C127+C139+C144+C151</f>
        <v>1887.64</v>
      </c>
    </row>
    <row r="154" spans="1:2" ht="17.25" customHeight="1">
      <c r="A154" s="68" t="s">
        <v>139</v>
      </c>
      <c r="B154" s="90"/>
    </row>
    <row r="155" spans="1:4" s="52" customFormat="1" ht="16.5" customHeight="1">
      <c r="A155" s="51"/>
      <c r="B155" s="11"/>
      <c r="C155" s="59"/>
      <c r="D155" s="63"/>
    </row>
    <row r="156" spans="1:3" ht="17.25" customHeight="1">
      <c r="A156" s="2" t="s">
        <v>40</v>
      </c>
      <c r="C156" s="17"/>
    </row>
    <row r="157" spans="1:3" ht="17.25" customHeight="1">
      <c r="A157" s="22" t="s">
        <v>14</v>
      </c>
      <c r="B157" s="11"/>
      <c r="C157" s="12"/>
    </row>
    <row r="158" spans="1:3" ht="19.5" customHeight="1">
      <c r="A158" s="10" t="s">
        <v>184</v>
      </c>
      <c r="B158" s="66">
        <v>200</v>
      </c>
      <c r="C158" s="1">
        <v>146.8</v>
      </c>
    </row>
    <row r="159" spans="1:3" s="52" customFormat="1" ht="17.25" customHeight="1">
      <c r="A159" s="51" t="s">
        <v>106</v>
      </c>
      <c r="B159" s="54">
        <v>180</v>
      </c>
      <c r="C159" s="52">
        <v>90.1</v>
      </c>
    </row>
    <row r="160" spans="1:3" ht="17.25" customHeight="1">
      <c r="A160" s="10" t="s">
        <v>121</v>
      </c>
      <c r="B160" s="11">
        <v>10</v>
      </c>
      <c r="C160" s="1">
        <v>38</v>
      </c>
    </row>
    <row r="161" spans="1:3" ht="17.25" customHeight="1">
      <c r="A161" s="10" t="s">
        <v>122</v>
      </c>
      <c r="B161" s="19">
        <v>7</v>
      </c>
      <c r="C161" s="1">
        <v>64.87</v>
      </c>
    </row>
    <row r="162" spans="1:3" s="52" customFormat="1" ht="17.25" customHeight="1">
      <c r="A162" s="1" t="s">
        <v>148</v>
      </c>
      <c r="B162" s="54">
        <v>35</v>
      </c>
      <c r="C162" s="19">
        <v>82.25</v>
      </c>
    </row>
    <row r="163" spans="1:3" s="39" customFormat="1" ht="17.25" customHeight="1">
      <c r="A163" s="83" t="s">
        <v>22</v>
      </c>
      <c r="B163" s="40">
        <f>SUM(B158:B162)</f>
        <v>432</v>
      </c>
      <c r="C163" s="40">
        <f>SUM(C158:C162)</f>
        <v>422.02</v>
      </c>
    </row>
    <row r="164" spans="1:2" ht="19.5" customHeight="1">
      <c r="A164" s="10"/>
      <c r="B164" s="66"/>
    </row>
    <row r="165" spans="1:3" s="39" customFormat="1" ht="17.25" customHeight="1">
      <c r="A165" s="83" t="s">
        <v>25</v>
      </c>
      <c r="B165" s="11"/>
      <c r="C165" s="40"/>
    </row>
    <row r="166" spans="1:3" s="59" customFormat="1" ht="17.25" customHeight="1">
      <c r="A166" s="50" t="s">
        <v>52</v>
      </c>
      <c r="B166" s="54">
        <v>100</v>
      </c>
      <c r="C166" s="59">
        <v>44</v>
      </c>
    </row>
    <row r="167" spans="1:5" s="39" customFormat="1" ht="17.25" customHeight="1">
      <c r="A167" s="38"/>
      <c r="B167" s="11"/>
      <c r="C167" s="11"/>
      <c r="D167" s="11"/>
      <c r="E167" s="11"/>
    </row>
    <row r="168" spans="1:3" ht="17.25" customHeight="1">
      <c r="A168" s="22" t="s">
        <v>15</v>
      </c>
      <c r="B168" s="11"/>
      <c r="C168" s="12"/>
    </row>
    <row r="169" spans="1:9" s="39" customFormat="1" ht="17.25" customHeight="1">
      <c r="A169" s="38" t="s">
        <v>56</v>
      </c>
      <c r="B169" s="19">
        <v>50</v>
      </c>
      <c r="C169" s="11">
        <v>54.59</v>
      </c>
      <c r="D169" s="11"/>
      <c r="E169" s="11"/>
      <c r="I169" s="1"/>
    </row>
    <row r="170" spans="1:5" s="39" customFormat="1" ht="17.25" customHeight="1">
      <c r="A170" s="38" t="s">
        <v>133</v>
      </c>
      <c r="B170" s="11">
        <v>50</v>
      </c>
      <c r="C170" s="11">
        <v>8.2</v>
      </c>
      <c r="D170" s="11"/>
      <c r="E170" s="11"/>
    </row>
    <row r="171" spans="1:8" s="52" customFormat="1" ht="17.25" customHeight="1">
      <c r="A171" s="51" t="s">
        <v>171</v>
      </c>
      <c r="B171" s="54">
        <v>200</v>
      </c>
      <c r="C171" s="28">
        <v>89.91</v>
      </c>
      <c r="H171" s="1"/>
    </row>
    <row r="172" spans="1:3" ht="17.25" customHeight="1">
      <c r="A172" s="10" t="s">
        <v>88</v>
      </c>
      <c r="B172" s="11">
        <v>70</v>
      </c>
      <c r="C172" s="1">
        <v>151.67</v>
      </c>
    </row>
    <row r="173" spans="1:3" s="52" customFormat="1" ht="18" customHeight="1">
      <c r="A173" s="10" t="s">
        <v>165</v>
      </c>
      <c r="B173" s="54">
        <v>25</v>
      </c>
      <c r="C173" s="19">
        <v>18.72</v>
      </c>
    </row>
    <row r="174" spans="1:6" s="39" customFormat="1" ht="17.25" customHeight="1">
      <c r="A174" s="38" t="s">
        <v>51</v>
      </c>
      <c r="B174" s="54">
        <v>130</v>
      </c>
      <c r="C174" s="11">
        <v>145.99</v>
      </c>
      <c r="D174" s="45"/>
      <c r="E174" s="45"/>
      <c r="F174" s="11"/>
    </row>
    <row r="175" spans="1:3" s="52" customFormat="1" ht="17.25" customHeight="1">
      <c r="A175" s="51" t="s">
        <v>86</v>
      </c>
      <c r="B175" s="54">
        <v>180</v>
      </c>
      <c r="C175" s="19">
        <v>60.54</v>
      </c>
    </row>
    <row r="176" spans="1:3" s="52" customFormat="1" ht="17.25" customHeight="1">
      <c r="A176" s="84" t="s">
        <v>134</v>
      </c>
      <c r="B176" s="53">
        <v>25</v>
      </c>
      <c r="C176" s="52">
        <v>58.75</v>
      </c>
    </row>
    <row r="177" spans="1:3" s="52" customFormat="1" ht="17.25" customHeight="1">
      <c r="A177" s="84" t="s">
        <v>135</v>
      </c>
      <c r="B177" s="54">
        <v>30</v>
      </c>
      <c r="C177" s="19">
        <v>70.5</v>
      </c>
    </row>
    <row r="178" spans="1:3" ht="17.25" customHeight="1">
      <c r="A178" s="22" t="s">
        <v>22</v>
      </c>
      <c r="B178" s="40">
        <f>B169+B171+B172+B173+B174+B175+B176+B177</f>
        <v>710</v>
      </c>
      <c r="C178" s="40">
        <f>C169+C171+C172+C173+C174+C175+C176+C177</f>
        <v>650.67</v>
      </c>
    </row>
    <row r="179" spans="1:3" s="52" customFormat="1" ht="17.25" customHeight="1">
      <c r="A179" s="51"/>
      <c r="B179" s="19"/>
      <c r="C179" s="12"/>
    </row>
    <row r="180" spans="1:3" ht="17.25" customHeight="1">
      <c r="A180" s="2" t="s">
        <v>10</v>
      </c>
      <c r="C180" s="8"/>
    </row>
    <row r="181" spans="1:3" s="52" customFormat="1" ht="18" customHeight="1">
      <c r="A181" s="51" t="s">
        <v>60</v>
      </c>
      <c r="B181" s="54">
        <v>200</v>
      </c>
      <c r="C181" s="19">
        <v>40</v>
      </c>
    </row>
    <row r="182" spans="1:3" ht="17.25" customHeight="1">
      <c r="A182" s="10" t="s">
        <v>74</v>
      </c>
      <c r="B182" s="54">
        <v>60</v>
      </c>
      <c r="C182" s="1">
        <v>189.16</v>
      </c>
    </row>
    <row r="183" spans="1:3" ht="17.25" customHeight="1">
      <c r="A183" s="22" t="s">
        <v>22</v>
      </c>
      <c r="B183" s="40">
        <f>SUM(B181:B182)</f>
        <v>260</v>
      </c>
      <c r="C183" s="40">
        <f>SUM(C181:C182)</f>
        <v>229.16</v>
      </c>
    </row>
    <row r="184" spans="1:3" s="52" customFormat="1" ht="17.25" customHeight="1">
      <c r="A184" s="51"/>
      <c r="B184" s="19"/>
      <c r="C184" s="12"/>
    </row>
    <row r="185" spans="1:3" ht="17.25" customHeight="1">
      <c r="A185" s="2" t="s">
        <v>12</v>
      </c>
      <c r="B185" s="4"/>
      <c r="C185" s="5"/>
    </row>
    <row r="186" spans="1:3" s="52" customFormat="1" ht="34.5" customHeight="1">
      <c r="A186" s="64" t="s">
        <v>93</v>
      </c>
      <c r="B186" s="53">
        <v>50</v>
      </c>
      <c r="C186" s="61">
        <v>55.61</v>
      </c>
    </row>
    <row r="187" spans="1:5" s="39" customFormat="1" ht="17.25" customHeight="1">
      <c r="A187" s="38" t="s">
        <v>133</v>
      </c>
      <c r="B187" s="11">
        <v>60</v>
      </c>
      <c r="C187" s="11">
        <v>8.2</v>
      </c>
      <c r="D187" s="11"/>
      <c r="E187" s="11"/>
    </row>
    <row r="188" spans="1:3" ht="17.25" customHeight="1">
      <c r="A188" s="10" t="s">
        <v>164</v>
      </c>
      <c r="B188" s="11">
        <v>190</v>
      </c>
      <c r="C188" s="1">
        <v>240.35</v>
      </c>
    </row>
    <row r="189" spans="1:9" s="52" customFormat="1" ht="17.25" customHeight="1">
      <c r="A189" s="51" t="s">
        <v>97</v>
      </c>
      <c r="B189" s="79">
        <v>180</v>
      </c>
      <c r="C189" s="19">
        <v>52.24</v>
      </c>
      <c r="I189" s="39"/>
    </row>
    <row r="190" spans="1:3" s="52" customFormat="1" ht="17.25" customHeight="1">
      <c r="A190" s="84" t="s">
        <v>134</v>
      </c>
      <c r="B190" s="54">
        <v>20</v>
      </c>
      <c r="C190" s="19">
        <v>41.98</v>
      </c>
    </row>
    <row r="191" spans="1:3" s="52" customFormat="1" ht="17.25" customHeight="1">
      <c r="A191" s="84" t="s">
        <v>135</v>
      </c>
      <c r="B191" s="11">
        <v>20</v>
      </c>
      <c r="C191" s="11">
        <v>41.2</v>
      </c>
    </row>
    <row r="192" spans="1:3" ht="17.25" customHeight="1">
      <c r="A192" s="22" t="s">
        <v>22</v>
      </c>
      <c r="B192" s="40">
        <f>B186+B188+B189+B190+B191</f>
        <v>460</v>
      </c>
      <c r="C192" s="40">
        <f>C186+C188+C189+C190+C191</f>
        <v>431.38</v>
      </c>
    </row>
    <row r="193" spans="1:3" ht="17.25" customHeight="1">
      <c r="A193" s="22"/>
      <c r="B193" s="11"/>
      <c r="C193" s="2"/>
    </row>
    <row r="194" spans="1:3" ht="21" customHeight="1">
      <c r="A194" s="23" t="s">
        <v>9</v>
      </c>
      <c r="B194" s="40"/>
      <c r="C194" s="20">
        <f>C163+C166+C178+C183+C192</f>
        <v>1777.23</v>
      </c>
    </row>
    <row r="195" spans="1:2" ht="17.25" customHeight="1">
      <c r="A195" s="68" t="s">
        <v>139</v>
      </c>
      <c r="B195" s="90"/>
    </row>
    <row r="196" spans="1:3" ht="17.25" customHeight="1" hidden="1">
      <c r="A196" s="2" t="s">
        <v>8</v>
      </c>
      <c r="C196" s="8"/>
    </row>
    <row r="197" spans="1:3" ht="17.25" customHeight="1">
      <c r="A197" s="2"/>
      <c r="C197" s="8"/>
    </row>
    <row r="198" spans="1:3" ht="17.25" customHeight="1">
      <c r="A198" s="2" t="s">
        <v>41</v>
      </c>
      <c r="C198" s="8"/>
    </row>
    <row r="199" spans="1:3" ht="18" customHeight="1">
      <c r="A199" s="7" t="s">
        <v>14</v>
      </c>
      <c r="B199" s="14"/>
      <c r="C199" s="17"/>
    </row>
    <row r="200" spans="1:3" s="52" customFormat="1" ht="21" customHeight="1">
      <c r="A200" s="51" t="s">
        <v>125</v>
      </c>
      <c r="B200" s="54">
        <v>200</v>
      </c>
      <c r="C200" s="52">
        <v>158.68</v>
      </c>
    </row>
    <row r="201" spans="1:3" s="52" customFormat="1" ht="18" customHeight="1">
      <c r="A201" s="51" t="s">
        <v>6</v>
      </c>
      <c r="B201" s="54">
        <v>180</v>
      </c>
      <c r="C201" s="19">
        <v>40</v>
      </c>
    </row>
    <row r="202" spans="1:3" ht="17.25" customHeight="1">
      <c r="A202" s="10" t="s">
        <v>121</v>
      </c>
      <c r="B202" s="11">
        <v>10</v>
      </c>
      <c r="C202" s="1">
        <v>38</v>
      </c>
    </row>
    <row r="203" spans="1:3" ht="17.25" customHeight="1">
      <c r="A203" s="10" t="s">
        <v>122</v>
      </c>
      <c r="B203" s="19">
        <v>7</v>
      </c>
      <c r="C203" s="1">
        <v>64.87</v>
      </c>
    </row>
    <row r="204" spans="1:3" s="52" customFormat="1" ht="17.25" customHeight="1">
      <c r="A204" s="1" t="s">
        <v>146</v>
      </c>
      <c r="B204" s="54">
        <v>35</v>
      </c>
      <c r="C204" s="19">
        <v>82.25</v>
      </c>
    </row>
    <row r="205" spans="1:3" ht="17.25" customHeight="1">
      <c r="A205" s="22" t="s">
        <v>22</v>
      </c>
      <c r="B205" s="57">
        <f>SUM(B200:B204)</f>
        <v>432</v>
      </c>
      <c r="C205" s="48">
        <f>SUM(C200:C204)</f>
        <v>383.8</v>
      </c>
    </row>
    <row r="206" spans="1:3" ht="17.25" customHeight="1">
      <c r="A206" s="22"/>
      <c r="B206" s="58"/>
      <c r="C206" s="20"/>
    </row>
    <row r="207" spans="1:3" ht="17.25" customHeight="1">
      <c r="A207" s="22" t="s">
        <v>25</v>
      </c>
      <c r="B207" s="58"/>
      <c r="C207" s="20"/>
    </row>
    <row r="208" spans="1:3" s="59" customFormat="1" ht="17.25" customHeight="1">
      <c r="A208" s="50" t="s">
        <v>53</v>
      </c>
      <c r="B208" s="11">
        <v>100</v>
      </c>
      <c r="C208" s="11">
        <v>95</v>
      </c>
    </row>
    <row r="209" spans="1:3" ht="17.25" customHeight="1">
      <c r="A209" s="15"/>
      <c r="B209" s="14"/>
      <c r="C209" s="17"/>
    </row>
    <row r="210" spans="1:3" ht="17.25" customHeight="1">
      <c r="A210" s="2" t="s">
        <v>15</v>
      </c>
      <c r="C210" s="8"/>
    </row>
    <row r="211" spans="1:9" s="52" customFormat="1" ht="17.25" customHeight="1">
      <c r="A211" s="52" t="s">
        <v>129</v>
      </c>
      <c r="B211" s="52">
        <v>50</v>
      </c>
      <c r="C211" s="61">
        <v>46.95</v>
      </c>
      <c r="I211" s="1"/>
    </row>
    <row r="212" spans="1:5" s="39" customFormat="1" ht="17.25" customHeight="1">
      <c r="A212" s="38" t="s">
        <v>133</v>
      </c>
      <c r="B212" s="11">
        <v>50</v>
      </c>
      <c r="C212" s="11">
        <v>8.2</v>
      </c>
      <c r="D212" s="11"/>
      <c r="E212" s="11"/>
    </row>
    <row r="213" spans="1:3" s="52" customFormat="1" ht="17.25" customHeight="1">
      <c r="A213" s="51" t="s">
        <v>90</v>
      </c>
      <c r="B213" s="54">
        <v>200</v>
      </c>
      <c r="C213" s="52">
        <v>101.46</v>
      </c>
    </row>
    <row r="214" spans="1:8" s="52" customFormat="1" ht="17.25" customHeight="1">
      <c r="A214" s="51" t="s">
        <v>117</v>
      </c>
      <c r="B214" s="11">
        <v>70</v>
      </c>
      <c r="C214" s="12">
        <v>12.75</v>
      </c>
      <c r="H214" s="39"/>
    </row>
    <row r="215" spans="1:3" s="52" customFormat="1" ht="18.75" customHeight="1">
      <c r="A215" s="51" t="s">
        <v>151</v>
      </c>
      <c r="B215" s="66">
        <v>30</v>
      </c>
      <c r="C215" s="52">
        <v>33.7</v>
      </c>
    </row>
    <row r="216" spans="1:3" s="52" customFormat="1" ht="17.25" customHeight="1">
      <c r="A216" s="51" t="s">
        <v>91</v>
      </c>
      <c r="B216" s="11">
        <v>130</v>
      </c>
      <c r="C216" s="52">
        <v>126.1</v>
      </c>
    </row>
    <row r="217" spans="1:29" ht="17.25" customHeight="1">
      <c r="A217" s="10" t="s">
        <v>136</v>
      </c>
      <c r="B217" s="11">
        <v>180</v>
      </c>
      <c r="C217" s="19">
        <v>61.13</v>
      </c>
      <c r="AC217" s="1">
        <f>Z217+AA217+AB217</f>
        <v>0</v>
      </c>
    </row>
    <row r="218" spans="1:3" s="52" customFormat="1" ht="17.25" customHeight="1">
      <c r="A218" s="84" t="s">
        <v>134</v>
      </c>
      <c r="B218" s="53">
        <v>25</v>
      </c>
      <c r="C218" s="52">
        <v>58.75</v>
      </c>
    </row>
    <row r="219" spans="1:3" s="52" customFormat="1" ht="17.25" customHeight="1">
      <c r="A219" s="84" t="s">
        <v>135</v>
      </c>
      <c r="B219" s="54">
        <v>30</v>
      </c>
      <c r="C219" s="19">
        <v>70.5</v>
      </c>
    </row>
    <row r="220" spans="1:3" s="2" customFormat="1" ht="17.25" customHeight="1">
      <c r="A220" s="22" t="s">
        <v>22</v>
      </c>
      <c r="B220" s="40">
        <f>B211+B213+B214+B215+B216+B217+B218+B219</f>
        <v>715</v>
      </c>
      <c r="C220" s="40">
        <f>C211+C213+C214+C215+C216+C217+C218+C219</f>
        <v>511.34000000000003</v>
      </c>
    </row>
    <row r="221" spans="1:3" ht="17.25" customHeight="1">
      <c r="A221" s="7"/>
      <c r="B221" s="14"/>
      <c r="C221" s="16"/>
    </row>
    <row r="222" spans="1:3" ht="17.25" customHeight="1">
      <c r="A222" s="7" t="s">
        <v>10</v>
      </c>
      <c r="B222" s="14"/>
      <c r="C222" s="17"/>
    </row>
    <row r="223" spans="1:3" ht="17.25" customHeight="1">
      <c r="A223" s="10" t="s">
        <v>150</v>
      </c>
      <c r="B223" s="11">
        <v>200</v>
      </c>
      <c r="C223" s="1">
        <v>100</v>
      </c>
    </row>
    <row r="224" spans="1:3" s="52" customFormat="1" ht="17.25" customHeight="1">
      <c r="A224" s="51" t="s">
        <v>66</v>
      </c>
      <c r="B224" s="54">
        <v>60</v>
      </c>
      <c r="C224" s="52">
        <v>220.8</v>
      </c>
    </row>
    <row r="225" spans="1:7" ht="17.25" customHeight="1">
      <c r="A225" s="22" t="s">
        <v>22</v>
      </c>
      <c r="B225" s="40">
        <f>SUM(B223:B224)</f>
        <v>260</v>
      </c>
      <c r="C225" s="40">
        <f>SUM(C223:C224)</f>
        <v>320.8</v>
      </c>
      <c r="D225" s="40"/>
      <c r="E225" s="40"/>
      <c r="F225" s="40"/>
      <c r="G225" s="40"/>
    </row>
    <row r="226" spans="2:3" ht="17.25" customHeight="1">
      <c r="B226" s="25"/>
      <c r="C226" s="25"/>
    </row>
    <row r="227" spans="1:2" ht="17.25" customHeight="1">
      <c r="A227" s="22" t="s">
        <v>12</v>
      </c>
      <c r="B227" s="11"/>
    </row>
    <row r="228" spans="1:3" ht="17.25" customHeight="1">
      <c r="A228" s="10" t="s">
        <v>92</v>
      </c>
      <c r="B228" s="11">
        <v>80</v>
      </c>
      <c r="C228" s="1">
        <v>74.96</v>
      </c>
    </row>
    <row r="229" spans="1:3" s="52" customFormat="1" ht="17.25" customHeight="1">
      <c r="A229" s="51" t="s">
        <v>62</v>
      </c>
      <c r="B229" s="54">
        <v>130</v>
      </c>
      <c r="C229" s="19">
        <v>109.72</v>
      </c>
    </row>
    <row r="230" spans="1:3" ht="17.25" customHeight="1">
      <c r="A230" s="10" t="s">
        <v>105</v>
      </c>
      <c r="B230" s="11">
        <v>180</v>
      </c>
      <c r="C230" s="1">
        <v>83.9</v>
      </c>
    </row>
    <row r="231" spans="1:3" s="52" customFormat="1" ht="17.25" customHeight="1">
      <c r="A231" s="84" t="s">
        <v>134</v>
      </c>
      <c r="B231" s="53">
        <v>30</v>
      </c>
      <c r="C231" s="52">
        <v>58.75</v>
      </c>
    </row>
    <row r="232" spans="1:3" s="52" customFormat="1" ht="17.25" customHeight="1">
      <c r="A232" s="84" t="s">
        <v>135</v>
      </c>
      <c r="B232" s="54">
        <v>30</v>
      </c>
      <c r="C232" s="19">
        <v>70.5</v>
      </c>
    </row>
    <row r="233" spans="1:3" ht="17.25" customHeight="1">
      <c r="A233" s="22" t="s">
        <v>22</v>
      </c>
      <c r="B233" s="40">
        <f>SUM(B228:B232)</f>
        <v>450</v>
      </c>
      <c r="C233" s="40">
        <f>SUM(C228:C232)</f>
        <v>397.83000000000004</v>
      </c>
    </row>
    <row r="234" spans="1:5" s="39" customFormat="1" ht="17.25" customHeight="1">
      <c r="A234" s="38"/>
      <c r="B234" s="11"/>
      <c r="C234" s="11"/>
      <c r="D234" s="11"/>
      <c r="E234" s="11"/>
    </row>
    <row r="235" spans="1:3" ht="21" customHeight="1">
      <c r="A235" s="23" t="s">
        <v>9</v>
      </c>
      <c r="B235" s="40"/>
      <c r="C235" s="20">
        <f>C205+C208+C220+C225+C233</f>
        <v>1708.77</v>
      </c>
    </row>
    <row r="236" spans="1:2" ht="17.25" customHeight="1">
      <c r="A236" s="68"/>
      <c r="B236" s="90"/>
    </row>
    <row r="237" spans="1:2" s="52" customFormat="1" ht="17.25" customHeight="1">
      <c r="A237" s="51"/>
      <c r="B237" s="54"/>
    </row>
    <row r="238" spans="1:3" ht="17.25" customHeight="1">
      <c r="A238" s="2" t="s">
        <v>42</v>
      </c>
      <c r="C238" s="8"/>
    </row>
    <row r="239" spans="1:3" ht="17.25" customHeight="1">
      <c r="A239" s="2" t="s">
        <v>14</v>
      </c>
      <c r="C239" s="8"/>
    </row>
    <row r="240" spans="1:3" ht="20.25" customHeight="1">
      <c r="A240" s="10" t="s">
        <v>127</v>
      </c>
      <c r="B240" s="11">
        <v>200</v>
      </c>
      <c r="C240" s="1">
        <v>183.58</v>
      </c>
    </row>
    <row r="241" spans="1:3" s="52" customFormat="1" ht="17.25" customHeight="1">
      <c r="A241" s="51" t="s">
        <v>106</v>
      </c>
      <c r="B241" s="54">
        <v>180</v>
      </c>
      <c r="C241" s="52">
        <v>90.1</v>
      </c>
    </row>
    <row r="242" spans="1:3" ht="17.25" customHeight="1">
      <c r="A242" s="10" t="s">
        <v>122</v>
      </c>
      <c r="B242" s="19">
        <v>7</v>
      </c>
      <c r="C242" s="1">
        <v>64.87</v>
      </c>
    </row>
    <row r="243" spans="1:3" s="52" customFormat="1" ht="17.25" customHeight="1">
      <c r="A243" s="1" t="s">
        <v>148</v>
      </c>
      <c r="B243" s="54">
        <v>30</v>
      </c>
      <c r="C243" s="19">
        <v>70.5</v>
      </c>
    </row>
    <row r="244" spans="1:4" s="39" customFormat="1" ht="17.25" customHeight="1">
      <c r="A244" s="83" t="s">
        <v>22</v>
      </c>
      <c r="B244" s="40">
        <f>SUM(B240:B243)</f>
        <v>417</v>
      </c>
      <c r="C244" s="40">
        <f>SUM(C240:C243)</f>
        <v>409.05</v>
      </c>
      <c r="D244" s="40"/>
    </row>
    <row r="245" spans="1:2" ht="16.5" customHeight="1">
      <c r="A245" s="10"/>
      <c r="B245" s="11"/>
    </row>
    <row r="246" spans="1:3" s="39" customFormat="1" ht="17.25" customHeight="1">
      <c r="A246" s="83" t="s">
        <v>25</v>
      </c>
      <c r="B246" s="11"/>
      <c r="C246" s="40"/>
    </row>
    <row r="247" spans="1:9" s="59" customFormat="1" ht="17.25" customHeight="1">
      <c r="A247" s="50" t="s">
        <v>141</v>
      </c>
      <c r="B247" s="54">
        <v>180</v>
      </c>
      <c r="C247" s="59">
        <v>81.9</v>
      </c>
      <c r="I247" s="52"/>
    </row>
    <row r="248" spans="1:3" ht="17.25" customHeight="1">
      <c r="A248" s="10"/>
      <c r="B248" s="40"/>
      <c r="C248" s="2"/>
    </row>
    <row r="249" spans="1:3" ht="17.25" customHeight="1">
      <c r="A249" s="2" t="s">
        <v>15</v>
      </c>
      <c r="C249" s="8"/>
    </row>
    <row r="250" spans="1:3" s="52" customFormat="1" ht="17.25" customHeight="1">
      <c r="A250" s="51" t="s">
        <v>152</v>
      </c>
      <c r="B250" s="11">
        <v>200</v>
      </c>
      <c r="C250" s="52">
        <v>114.4</v>
      </c>
    </row>
    <row r="251" spans="1:3" s="52" customFormat="1" ht="20.25" customHeight="1">
      <c r="A251" s="51" t="s">
        <v>94</v>
      </c>
      <c r="B251" s="54">
        <v>70</v>
      </c>
      <c r="C251" s="52">
        <v>136.89</v>
      </c>
    </row>
    <row r="252" spans="1:9" s="39" customFormat="1" ht="17.25" customHeight="1">
      <c r="A252" s="38" t="s">
        <v>183</v>
      </c>
      <c r="B252" s="66">
        <v>130</v>
      </c>
      <c r="C252" s="11">
        <v>111.67</v>
      </c>
      <c r="I252" s="1"/>
    </row>
    <row r="253" spans="1:3" s="52" customFormat="1" ht="17.25" customHeight="1">
      <c r="A253" s="51" t="s">
        <v>78</v>
      </c>
      <c r="B253" s="19">
        <v>180</v>
      </c>
      <c r="C253" s="19">
        <v>47.79</v>
      </c>
    </row>
    <row r="254" spans="1:3" s="52" customFormat="1" ht="17.25" customHeight="1">
      <c r="A254" s="84" t="s">
        <v>134</v>
      </c>
      <c r="B254" s="53">
        <v>25</v>
      </c>
      <c r="C254" s="52">
        <v>58.75</v>
      </c>
    </row>
    <row r="255" spans="1:3" s="52" customFormat="1" ht="17.25" customHeight="1">
      <c r="A255" s="84" t="s">
        <v>135</v>
      </c>
      <c r="B255" s="54">
        <v>30</v>
      </c>
      <c r="C255" s="19">
        <v>70.5</v>
      </c>
    </row>
    <row r="256" spans="1:3" ht="17.25" customHeight="1">
      <c r="A256" s="2" t="s">
        <v>22</v>
      </c>
      <c r="B256" s="2">
        <f>SUM(B250:B255)</f>
        <v>635</v>
      </c>
      <c r="C256" s="2">
        <f>SUM(C250:C255)</f>
        <v>540</v>
      </c>
    </row>
    <row r="257" spans="1:2" s="52" customFormat="1" ht="17.25" customHeight="1">
      <c r="A257" s="51"/>
      <c r="B257" s="11"/>
    </row>
    <row r="258" spans="1:3" s="21" customFormat="1" ht="17.25" customHeight="1">
      <c r="A258" s="18" t="s">
        <v>10</v>
      </c>
      <c r="B258" s="19"/>
      <c r="C258" s="12"/>
    </row>
    <row r="259" spans="1:3" s="52" customFormat="1" ht="18" customHeight="1">
      <c r="A259" s="51" t="s">
        <v>80</v>
      </c>
      <c r="B259" s="54">
        <v>190</v>
      </c>
      <c r="C259" s="19">
        <v>43.05</v>
      </c>
    </row>
    <row r="260" spans="1:3" s="52" customFormat="1" ht="17.25" customHeight="1">
      <c r="A260" s="51" t="s">
        <v>95</v>
      </c>
      <c r="B260" s="54">
        <v>60</v>
      </c>
      <c r="C260" s="52">
        <v>165</v>
      </c>
    </row>
    <row r="261" spans="1:3" ht="17.25" customHeight="1">
      <c r="A261" s="22" t="s">
        <v>22</v>
      </c>
      <c r="B261" s="40">
        <f>SUM(B259:B260)</f>
        <v>250</v>
      </c>
      <c r="C261" s="40">
        <f>SUM(C259:C260)</f>
        <v>208.05</v>
      </c>
    </row>
    <row r="262" spans="1:3" s="52" customFormat="1" ht="17.25" customHeight="1">
      <c r="A262" s="51"/>
      <c r="B262" s="54"/>
      <c r="C262" s="19"/>
    </row>
    <row r="263" spans="1:3" ht="17.25" customHeight="1">
      <c r="A263" s="7" t="s">
        <v>12</v>
      </c>
      <c r="B263" s="14"/>
      <c r="C263" s="17"/>
    </row>
    <row r="264" spans="1:3" ht="17.25" customHeight="1">
      <c r="A264" s="10" t="s">
        <v>153</v>
      </c>
      <c r="B264" s="11">
        <v>190</v>
      </c>
      <c r="C264" s="1">
        <v>268.57</v>
      </c>
    </row>
    <row r="265" spans="1:9" s="52" customFormat="1" ht="17.25" customHeight="1">
      <c r="A265" s="51" t="s">
        <v>73</v>
      </c>
      <c r="B265" s="79">
        <v>180</v>
      </c>
      <c r="C265" s="19">
        <v>68.39</v>
      </c>
      <c r="I265" s="39"/>
    </row>
    <row r="266" spans="1:3" s="52" customFormat="1" ht="17.25" customHeight="1">
      <c r="A266" s="84" t="s">
        <v>134</v>
      </c>
      <c r="B266" s="53">
        <v>25</v>
      </c>
      <c r="C266" s="52">
        <v>58.75</v>
      </c>
    </row>
    <row r="267" spans="1:3" s="59" customFormat="1" ht="17.25" customHeight="1">
      <c r="A267" s="50" t="s">
        <v>52</v>
      </c>
      <c r="B267" s="54">
        <v>100</v>
      </c>
      <c r="C267" s="59">
        <v>44</v>
      </c>
    </row>
    <row r="268" spans="1:3" s="2" customFormat="1" ht="15">
      <c r="A268" s="22" t="s">
        <v>22</v>
      </c>
      <c r="B268" s="40">
        <f>SUM(B264:B267)</f>
        <v>495</v>
      </c>
      <c r="C268" s="40">
        <f>SUM(C264:C267)</f>
        <v>439.71</v>
      </c>
    </row>
    <row r="269" spans="1:3" s="2" customFormat="1" ht="15">
      <c r="A269" s="22"/>
      <c r="B269" s="40"/>
      <c r="C269" s="40"/>
    </row>
    <row r="270" spans="1:24" s="2" customFormat="1" ht="17.25" customHeight="1">
      <c r="A270" s="23" t="s">
        <v>9</v>
      </c>
      <c r="B270" s="23"/>
      <c r="C270" s="13">
        <f>C244+C247+C256+C261+C268</f>
        <v>1678.71</v>
      </c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</row>
    <row r="271" spans="1:2" ht="17.25" customHeight="1">
      <c r="A271" s="68" t="s">
        <v>139</v>
      </c>
      <c r="B271" s="90"/>
    </row>
    <row r="272" spans="1:24" s="2" customFormat="1" ht="17.25" customHeight="1">
      <c r="A272" s="23"/>
      <c r="B272" s="2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</row>
    <row r="273" spans="1:3" ht="17.25" customHeight="1">
      <c r="A273" s="2" t="s">
        <v>43</v>
      </c>
      <c r="C273" s="8"/>
    </row>
    <row r="274" spans="1:3" ht="17.25" customHeight="1">
      <c r="A274" s="2" t="s">
        <v>1</v>
      </c>
      <c r="C274" s="8"/>
    </row>
    <row r="275" spans="1:3" ht="19.5" customHeight="1">
      <c r="A275" s="10" t="s">
        <v>96</v>
      </c>
      <c r="B275" s="11">
        <v>200</v>
      </c>
      <c r="C275" s="1">
        <v>142.2</v>
      </c>
    </row>
    <row r="276" spans="1:3" s="52" customFormat="1" ht="17.25" customHeight="1">
      <c r="A276" s="51" t="s">
        <v>107</v>
      </c>
      <c r="B276" s="54">
        <v>180</v>
      </c>
      <c r="C276" s="52">
        <v>97.36</v>
      </c>
    </row>
    <row r="277" spans="1:3" ht="17.25" customHeight="1">
      <c r="A277" s="10" t="s">
        <v>122</v>
      </c>
      <c r="B277" s="19">
        <v>7</v>
      </c>
      <c r="C277" s="1">
        <v>64.87</v>
      </c>
    </row>
    <row r="278" spans="1:3" s="52" customFormat="1" ht="17.25" customHeight="1">
      <c r="A278" s="1" t="s">
        <v>146</v>
      </c>
      <c r="B278" s="54">
        <v>25</v>
      </c>
      <c r="C278" s="19">
        <v>58.75</v>
      </c>
    </row>
    <row r="279" spans="1:3" s="2" customFormat="1" ht="17.25" customHeight="1">
      <c r="A279" s="22" t="s">
        <v>22</v>
      </c>
      <c r="B279" s="57">
        <f>SUM(B275:B278)</f>
        <v>412</v>
      </c>
      <c r="C279" s="20">
        <f>SUM(C275:C278)</f>
        <v>363.18</v>
      </c>
    </row>
    <row r="280" spans="1:3" s="2" customFormat="1" ht="17.25" customHeight="1">
      <c r="A280" s="22"/>
      <c r="B280" s="49"/>
      <c r="C280" s="40"/>
    </row>
    <row r="281" spans="1:3" s="2" customFormat="1" ht="17.25" customHeight="1">
      <c r="A281" s="22" t="s">
        <v>34</v>
      </c>
      <c r="B281" s="40"/>
      <c r="C281" s="41"/>
    </row>
    <row r="282" spans="1:9" s="59" customFormat="1" ht="17.25" customHeight="1">
      <c r="A282" s="50" t="s">
        <v>53</v>
      </c>
      <c r="B282" s="54">
        <v>100</v>
      </c>
      <c r="C282" s="59">
        <v>90.25</v>
      </c>
      <c r="I282" s="52"/>
    </row>
    <row r="283" spans="1:5" s="39" customFormat="1" ht="18.75" customHeight="1">
      <c r="A283" s="38"/>
      <c r="B283" s="11"/>
      <c r="C283" s="11"/>
      <c r="D283" s="11"/>
      <c r="E283" s="11"/>
    </row>
    <row r="284" spans="1:3" ht="17.25" customHeight="1">
      <c r="A284" s="2" t="s">
        <v>3</v>
      </c>
      <c r="C284" s="17"/>
    </row>
    <row r="285" spans="1:9" s="39" customFormat="1" ht="17.25" customHeight="1">
      <c r="A285" s="38" t="s">
        <v>131</v>
      </c>
      <c r="B285" s="19">
        <v>50</v>
      </c>
      <c r="C285" s="11">
        <v>77.24</v>
      </c>
      <c r="D285" s="11"/>
      <c r="E285" s="11"/>
      <c r="I285" s="1"/>
    </row>
    <row r="286" spans="1:5" s="39" customFormat="1" ht="17.25" customHeight="1">
      <c r="A286" s="38" t="s">
        <v>133</v>
      </c>
      <c r="B286" s="11">
        <v>50</v>
      </c>
      <c r="C286" s="11">
        <v>8.2</v>
      </c>
      <c r="D286" s="11"/>
      <c r="E286" s="11"/>
    </row>
    <row r="287" spans="1:3" ht="17.25" customHeight="1">
      <c r="A287" s="10" t="s">
        <v>155</v>
      </c>
      <c r="B287" s="11">
        <v>200</v>
      </c>
      <c r="C287" s="1">
        <v>97.39</v>
      </c>
    </row>
    <row r="288" spans="1:3" s="52" customFormat="1" ht="21" customHeight="1">
      <c r="A288" s="51" t="s">
        <v>154</v>
      </c>
      <c r="B288" s="66">
        <v>200</v>
      </c>
      <c r="C288" s="52">
        <v>205.35</v>
      </c>
    </row>
    <row r="289" spans="1:5" s="52" customFormat="1" ht="17.25" customHeight="1">
      <c r="A289" s="51" t="s">
        <v>97</v>
      </c>
      <c r="B289" s="54">
        <v>180</v>
      </c>
      <c r="C289" s="28">
        <v>52.24</v>
      </c>
      <c r="D289" s="63"/>
      <c r="E289" s="63"/>
    </row>
    <row r="290" spans="1:3" s="52" customFormat="1" ht="17.25" customHeight="1">
      <c r="A290" s="84" t="s">
        <v>134</v>
      </c>
      <c r="B290" s="53">
        <v>25</v>
      </c>
      <c r="C290" s="52">
        <v>58.75</v>
      </c>
    </row>
    <row r="291" spans="1:3" s="52" customFormat="1" ht="17.25" customHeight="1">
      <c r="A291" s="84" t="s">
        <v>135</v>
      </c>
      <c r="B291" s="54">
        <v>30</v>
      </c>
      <c r="C291" s="19">
        <v>70.5</v>
      </c>
    </row>
    <row r="292" spans="1:3" ht="17.25" customHeight="1">
      <c r="A292" s="22" t="s">
        <v>22</v>
      </c>
      <c r="B292" s="40">
        <f>B285+B287+B288+B289+B290+B291</f>
        <v>685</v>
      </c>
      <c r="C292" s="40">
        <f>C285+C287+C288+C289+C290+C291</f>
        <v>561.47</v>
      </c>
    </row>
    <row r="293" spans="1:6" s="39" customFormat="1" ht="17.25" customHeight="1">
      <c r="A293" s="38"/>
      <c r="B293" s="54"/>
      <c r="C293" s="11"/>
      <c r="D293" s="45"/>
      <c r="E293" s="45"/>
      <c r="F293" s="11"/>
    </row>
    <row r="294" spans="1:3" ht="17.25" customHeight="1">
      <c r="A294" s="2" t="s">
        <v>10</v>
      </c>
      <c r="C294" s="8"/>
    </row>
    <row r="295" spans="1:9" s="62" customFormat="1" ht="17.25" customHeight="1">
      <c r="A295" s="9" t="s">
        <v>116</v>
      </c>
      <c r="B295" s="66">
        <v>200</v>
      </c>
      <c r="C295" s="62">
        <v>106</v>
      </c>
      <c r="I295" s="1"/>
    </row>
    <row r="296" spans="1:3" ht="17.25" customHeight="1">
      <c r="A296" s="10" t="s">
        <v>156</v>
      </c>
      <c r="B296" s="11">
        <v>50</v>
      </c>
      <c r="C296" s="1">
        <v>158.81</v>
      </c>
    </row>
    <row r="297" spans="1:7" ht="17.25" customHeight="1">
      <c r="A297" s="22" t="s">
        <v>22</v>
      </c>
      <c r="B297" s="40">
        <f>SUM(B295:B296)</f>
        <v>250</v>
      </c>
      <c r="C297" s="40">
        <f>SUM(C295:C296)</f>
        <v>264.81</v>
      </c>
      <c r="D297" s="40"/>
      <c r="E297" s="40"/>
      <c r="F297" s="40"/>
      <c r="G297" s="40"/>
    </row>
    <row r="298" spans="1:2" ht="20.25" customHeight="1">
      <c r="A298" s="10"/>
      <c r="B298" s="54"/>
    </row>
    <row r="299" spans="1:3" ht="17.25" customHeight="1">
      <c r="A299" s="2" t="s">
        <v>12</v>
      </c>
      <c r="C299" s="8"/>
    </row>
    <row r="300" spans="1:4" s="39" customFormat="1" ht="17.25" customHeight="1">
      <c r="A300" s="38" t="s">
        <v>63</v>
      </c>
      <c r="B300" s="54">
        <v>50</v>
      </c>
      <c r="C300" s="11">
        <v>46.66</v>
      </c>
      <c r="D300" s="11"/>
    </row>
    <row r="301" spans="1:8" ht="20.25" customHeight="1">
      <c r="A301" s="10" t="s">
        <v>181</v>
      </c>
      <c r="B301" s="54">
        <v>205</v>
      </c>
      <c r="C301" s="1">
        <v>250</v>
      </c>
      <c r="H301" s="21"/>
    </row>
    <row r="302" spans="1:3" s="52" customFormat="1" ht="18" customHeight="1">
      <c r="A302" s="51" t="s">
        <v>6</v>
      </c>
      <c r="B302" s="54">
        <v>180</v>
      </c>
      <c r="C302" s="19">
        <v>40</v>
      </c>
    </row>
    <row r="303" spans="1:3" s="52" customFormat="1" ht="17.25" customHeight="1">
      <c r="A303" s="84" t="s">
        <v>135</v>
      </c>
      <c r="B303" s="54">
        <v>30</v>
      </c>
      <c r="C303" s="19">
        <v>70.5</v>
      </c>
    </row>
    <row r="304" spans="1:3" s="52" customFormat="1" ht="17.25" customHeight="1">
      <c r="A304" s="7" t="s">
        <v>22</v>
      </c>
      <c r="B304" s="67">
        <f>SUM(B300:B303)</f>
        <v>465</v>
      </c>
      <c r="C304" s="16">
        <f>SUM(C300:C303)</f>
        <v>407.15999999999997</v>
      </c>
    </row>
    <row r="305" spans="1:3" s="52" customFormat="1" ht="17.25" customHeight="1">
      <c r="A305" s="7"/>
      <c r="B305" s="14"/>
      <c r="C305" s="16"/>
    </row>
    <row r="306" spans="1:3" ht="17.25" customHeight="1">
      <c r="A306" s="2" t="s">
        <v>4</v>
      </c>
      <c r="C306" s="13">
        <f>C279+C282+C292+C297+C304</f>
        <v>1686.87</v>
      </c>
    </row>
    <row r="307" spans="1:2" ht="17.25" customHeight="1">
      <c r="A307" s="68" t="s">
        <v>139</v>
      </c>
      <c r="B307" s="90"/>
    </row>
    <row r="308" spans="1:3" ht="17.25" customHeight="1">
      <c r="A308" s="2"/>
      <c r="C308" s="13"/>
    </row>
    <row r="309" spans="1:3" ht="17.25" customHeight="1">
      <c r="A309" s="2" t="s">
        <v>44</v>
      </c>
      <c r="C309" s="8"/>
    </row>
    <row r="310" spans="1:3" s="21" customFormat="1" ht="17.25" customHeight="1">
      <c r="A310" s="7" t="s">
        <v>14</v>
      </c>
      <c r="B310" s="14"/>
      <c r="C310" s="17"/>
    </row>
    <row r="311" spans="1:3" s="52" customFormat="1" ht="17.25" customHeight="1">
      <c r="A311" s="51" t="s">
        <v>101</v>
      </c>
      <c r="B311" s="19">
        <v>200</v>
      </c>
      <c r="C311" s="19">
        <v>167.44</v>
      </c>
    </row>
    <row r="312" spans="1:3" ht="17.25" customHeight="1">
      <c r="A312" s="10" t="s">
        <v>105</v>
      </c>
      <c r="B312" s="11">
        <v>180</v>
      </c>
      <c r="C312" s="1">
        <v>83.9</v>
      </c>
    </row>
    <row r="313" spans="1:3" ht="17.25" customHeight="1">
      <c r="A313" s="10" t="s">
        <v>122</v>
      </c>
      <c r="B313" s="19">
        <v>7</v>
      </c>
      <c r="C313" s="1">
        <v>64.87</v>
      </c>
    </row>
    <row r="314" spans="1:3" s="52" customFormat="1" ht="17.25" customHeight="1">
      <c r="A314" s="1" t="s">
        <v>148</v>
      </c>
      <c r="B314" s="54">
        <v>30</v>
      </c>
      <c r="C314" s="19">
        <v>70.5</v>
      </c>
    </row>
    <row r="315" spans="1:3" ht="17.25" customHeight="1">
      <c r="A315" s="7" t="s">
        <v>22</v>
      </c>
      <c r="B315" s="6">
        <f>SUM(B311:B314)</f>
        <v>417</v>
      </c>
      <c r="C315" s="6">
        <f>SUM(C311:C314)</f>
        <v>386.71000000000004</v>
      </c>
    </row>
    <row r="316" spans="1:3" ht="17.25" customHeight="1">
      <c r="A316" s="7"/>
      <c r="B316" s="14"/>
      <c r="C316" s="16"/>
    </row>
    <row r="317" spans="1:3" ht="17.25" customHeight="1">
      <c r="A317" s="7" t="s">
        <v>25</v>
      </c>
      <c r="B317" s="14"/>
      <c r="C317" s="16"/>
    </row>
    <row r="318" spans="1:9" s="59" customFormat="1" ht="17.25" customHeight="1">
      <c r="A318" s="50" t="s">
        <v>52</v>
      </c>
      <c r="B318" s="54">
        <v>100</v>
      </c>
      <c r="C318" s="59">
        <v>44</v>
      </c>
      <c r="I318" s="52"/>
    </row>
    <row r="319" spans="1:2" ht="17.25" customHeight="1">
      <c r="A319" s="10"/>
      <c r="B319" s="11"/>
    </row>
    <row r="320" spans="1:3" ht="17.25" customHeight="1">
      <c r="A320" s="2" t="s">
        <v>15</v>
      </c>
      <c r="C320" s="8"/>
    </row>
    <row r="321" spans="1:3" s="52" customFormat="1" ht="34.5" customHeight="1">
      <c r="A321" s="64" t="s">
        <v>93</v>
      </c>
      <c r="B321" s="53">
        <v>50</v>
      </c>
      <c r="C321" s="61">
        <v>55.61</v>
      </c>
    </row>
    <row r="322" spans="1:5" s="39" customFormat="1" ht="17.25" customHeight="1">
      <c r="A322" s="38" t="s">
        <v>133</v>
      </c>
      <c r="B322" s="11">
        <v>50</v>
      </c>
      <c r="C322" s="11">
        <v>8.2</v>
      </c>
      <c r="D322" s="11"/>
      <c r="E322" s="11"/>
    </row>
    <row r="323" spans="1:5" s="52" customFormat="1" ht="17.25" customHeight="1">
      <c r="A323" s="51" t="s">
        <v>185</v>
      </c>
      <c r="B323" s="38">
        <v>200</v>
      </c>
      <c r="C323" s="52">
        <v>117.26</v>
      </c>
      <c r="D323" s="63"/>
      <c r="E323" s="63"/>
    </row>
    <row r="324" spans="1:3" s="52" customFormat="1" ht="18" customHeight="1">
      <c r="A324" s="51" t="s">
        <v>99</v>
      </c>
      <c r="B324" s="54">
        <v>70</v>
      </c>
      <c r="C324" s="52">
        <v>134.31</v>
      </c>
    </row>
    <row r="325" spans="1:3" ht="17.25" customHeight="1">
      <c r="A325" s="10" t="s">
        <v>83</v>
      </c>
      <c r="B325" s="11">
        <v>30</v>
      </c>
      <c r="C325" s="87" t="s">
        <v>188</v>
      </c>
    </row>
    <row r="326" spans="1:3" s="52" customFormat="1" ht="17.25" customHeight="1">
      <c r="A326" s="51" t="s">
        <v>167</v>
      </c>
      <c r="B326" s="11">
        <v>130</v>
      </c>
      <c r="C326" s="52">
        <v>136.5</v>
      </c>
    </row>
    <row r="327" spans="1:3" s="52" customFormat="1" ht="18" customHeight="1">
      <c r="A327" s="51" t="s">
        <v>55</v>
      </c>
      <c r="B327" s="54">
        <v>180</v>
      </c>
      <c r="C327" s="19">
        <v>94.99</v>
      </c>
    </row>
    <row r="328" spans="1:3" s="52" customFormat="1" ht="17.25" customHeight="1">
      <c r="A328" s="84" t="s">
        <v>134</v>
      </c>
      <c r="B328" s="53">
        <v>25</v>
      </c>
      <c r="C328" s="52">
        <v>58.75</v>
      </c>
    </row>
    <row r="329" spans="1:3" s="52" customFormat="1" ht="17.25" customHeight="1">
      <c r="A329" s="84" t="s">
        <v>135</v>
      </c>
      <c r="B329" s="54">
        <v>30</v>
      </c>
      <c r="C329" s="19">
        <v>70.5</v>
      </c>
    </row>
    <row r="330" spans="1:4" ht="17.25" customHeight="1">
      <c r="A330" s="22" t="s">
        <v>22</v>
      </c>
      <c r="B330" s="57">
        <f>B321+B323+B324+B325+B326+B327+B328+B329</f>
        <v>715</v>
      </c>
      <c r="C330" s="20">
        <f>C321+C323+C324+C326+C327+C328+C329</f>
        <v>667.92</v>
      </c>
      <c r="D330" s="40"/>
    </row>
    <row r="331" spans="1:4" ht="17.25" customHeight="1">
      <c r="A331" s="22"/>
      <c r="B331" s="28"/>
      <c r="C331" s="40"/>
      <c r="D331" s="40"/>
    </row>
    <row r="332" spans="1:3" ht="17.25" customHeight="1">
      <c r="A332" s="2" t="s">
        <v>10</v>
      </c>
      <c r="C332" s="8"/>
    </row>
    <row r="333" spans="1:3" ht="17.25" customHeight="1">
      <c r="A333" s="10" t="s">
        <v>157</v>
      </c>
      <c r="B333" s="11">
        <v>180</v>
      </c>
      <c r="C333" s="1">
        <v>90</v>
      </c>
    </row>
    <row r="334" spans="1:3" ht="17.25" customHeight="1">
      <c r="A334" s="10" t="s">
        <v>100</v>
      </c>
      <c r="B334" s="54">
        <v>110</v>
      </c>
      <c r="C334" s="1">
        <v>190</v>
      </c>
    </row>
    <row r="335" spans="1:7" ht="17.25" customHeight="1">
      <c r="A335" s="22" t="s">
        <v>22</v>
      </c>
      <c r="B335" s="40">
        <f>SUM(B333:B334)</f>
        <v>290</v>
      </c>
      <c r="C335" s="40">
        <f>SUM(C333:C334)</f>
        <v>280</v>
      </c>
      <c r="D335" s="40"/>
      <c r="E335" s="40"/>
      <c r="F335" s="40"/>
      <c r="G335" s="40"/>
    </row>
    <row r="336" spans="1:4" s="39" customFormat="1" ht="17.25" customHeight="1">
      <c r="A336" s="38"/>
      <c r="B336" s="54"/>
      <c r="C336" s="11"/>
      <c r="D336" s="11"/>
    </row>
    <row r="337" spans="1:3" ht="17.25" customHeight="1">
      <c r="A337" s="7" t="s">
        <v>12</v>
      </c>
      <c r="B337" s="14"/>
      <c r="C337" s="17"/>
    </row>
    <row r="338" spans="1:9" ht="17.25" customHeight="1">
      <c r="A338" s="10" t="s">
        <v>102</v>
      </c>
      <c r="B338" s="19">
        <v>80</v>
      </c>
      <c r="C338" s="19">
        <v>104.2</v>
      </c>
      <c r="I338" s="52"/>
    </row>
    <row r="339" spans="1:9" ht="17.25" customHeight="1">
      <c r="A339" s="10" t="s">
        <v>103</v>
      </c>
      <c r="B339" s="19">
        <v>130</v>
      </c>
      <c r="C339" s="19">
        <v>108.42</v>
      </c>
      <c r="I339" s="52"/>
    </row>
    <row r="340" spans="1:3" s="52" customFormat="1" ht="17.25" customHeight="1">
      <c r="A340" s="51" t="s">
        <v>82</v>
      </c>
      <c r="B340" s="54">
        <v>200</v>
      </c>
      <c r="C340" s="19">
        <v>84.31</v>
      </c>
    </row>
    <row r="341" spans="1:3" s="52" customFormat="1" ht="17.25" customHeight="1">
      <c r="A341" s="84" t="s">
        <v>134</v>
      </c>
      <c r="B341" s="53">
        <v>25</v>
      </c>
      <c r="C341" s="52">
        <v>58.75</v>
      </c>
    </row>
    <row r="342" spans="1:3" s="52" customFormat="1" ht="17.25" customHeight="1">
      <c r="A342" s="84" t="s">
        <v>135</v>
      </c>
      <c r="B342" s="54">
        <v>25</v>
      </c>
      <c r="C342" s="19">
        <v>51.5</v>
      </c>
    </row>
    <row r="343" spans="1:3" ht="17.25" customHeight="1">
      <c r="A343" s="22" t="s">
        <v>22</v>
      </c>
      <c r="B343" s="40">
        <f>SUM(B338:B342)</f>
        <v>460</v>
      </c>
      <c r="C343" s="40">
        <f>SUM(C338:C342)</f>
        <v>407.18</v>
      </c>
    </row>
    <row r="344" spans="1:3" s="52" customFormat="1" ht="17.25" customHeight="1">
      <c r="A344" s="51"/>
      <c r="B344" s="54"/>
      <c r="C344" s="19"/>
    </row>
    <row r="345" spans="1:3" ht="17.25" customHeight="1">
      <c r="A345" s="7" t="s">
        <v>4</v>
      </c>
      <c r="B345" s="14"/>
      <c r="C345" s="16">
        <f>C315+C318+C330+C335+C343</f>
        <v>1785.8100000000002</v>
      </c>
    </row>
    <row r="346" spans="1:2" ht="17.25" customHeight="1">
      <c r="A346" s="68" t="s">
        <v>139</v>
      </c>
      <c r="B346" s="90"/>
    </row>
    <row r="347" spans="1:2" ht="19.5" customHeight="1">
      <c r="A347" s="10"/>
      <c r="B347" s="11"/>
    </row>
    <row r="348" spans="1:3" ht="17.25" customHeight="1">
      <c r="A348" s="2" t="s">
        <v>45</v>
      </c>
      <c r="C348" s="8"/>
    </row>
    <row r="349" spans="1:3" ht="17.25" customHeight="1">
      <c r="A349" s="2" t="s">
        <v>14</v>
      </c>
      <c r="C349" s="8"/>
    </row>
    <row r="350" spans="1:4" s="52" customFormat="1" ht="16.5" customHeight="1">
      <c r="A350" s="51" t="s">
        <v>163</v>
      </c>
      <c r="B350" s="11">
        <v>200</v>
      </c>
      <c r="C350" s="59">
        <v>131.8</v>
      </c>
      <c r="D350" s="63"/>
    </row>
    <row r="351" spans="1:3" s="52" customFormat="1" ht="17.25" customHeight="1">
      <c r="A351" s="51" t="s">
        <v>106</v>
      </c>
      <c r="B351" s="54">
        <v>180</v>
      </c>
      <c r="C351" s="52">
        <v>90.1</v>
      </c>
    </row>
    <row r="352" spans="1:3" ht="17.25" customHeight="1">
      <c r="A352" s="10" t="s">
        <v>122</v>
      </c>
      <c r="B352" s="19">
        <v>7</v>
      </c>
      <c r="C352" s="1">
        <v>64.87</v>
      </c>
    </row>
    <row r="353" spans="1:3" ht="17.25" customHeight="1">
      <c r="A353" s="10" t="s">
        <v>121</v>
      </c>
      <c r="B353" s="11">
        <v>10</v>
      </c>
      <c r="C353" s="1">
        <v>38</v>
      </c>
    </row>
    <row r="354" spans="1:3" s="52" customFormat="1" ht="17.25" customHeight="1">
      <c r="A354" s="1" t="s">
        <v>148</v>
      </c>
      <c r="B354" s="54">
        <v>30</v>
      </c>
      <c r="C354" s="19">
        <v>70.5</v>
      </c>
    </row>
    <row r="355" spans="1:20" ht="17.25" customHeight="1">
      <c r="A355" s="22" t="s">
        <v>22</v>
      </c>
      <c r="B355" s="57">
        <f>SUM(B350:B354)</f>
        <v>427</v>
      </c>
      <c r="C355" s="48">
        <f>SUM(C350:C354)</f>
        <v>395.27</v>
      </c>
      <c r="D355" s="40"/>
      <c r="E355" s="40"/>
      <c r="F355" s="40"/>
      <c r="G355" s="40"/>
      <c r="I355" s="40"/>
      <c r="J355" s="40">
        <f aca="true" t="shared" si="0" ref="J355:T355">SUM(J350:J352)</f>
        <v>0</v>
      </c>
      <c r="K355" s="40">
        <f t="shared" si="0"/>
        <v>0</v>
      </c>
      <c r="L355" s="40">
        <f t="shared" si="0"/>
        <v>0</v>
      </c>
      <c r="M355" s="40">
        <f t="shared" si="0"/>
        <v>0</v>
      </c>
      <c r="N355" s="40">
        <f t="shared" si="0"/>
        <v>0</v>
      </c>
      <c r="O355" s="40">
        <f t="shared" si="0"/>
        <v>0</v>
      </c>
      <c r="P355" s="40">
        <f t="shared" si="0"/>
        <v>0</v>
      </c>
      <c r="Q355" s="40">
        <f t="shared" si="0"/>
        <v>0</v>
      </c>
      <c r="R355" s="40">
        <f t="shared" si="0"/>
        <v>0</v>
      </c>
      <c r="S355" s="40">
        <f t="shared" si="0"/>
        <v>0</v>
      </c>
      <c r="T355" s="40">
        <f t="shared" si="0"/>
        <v>0</v>
      </c>
    </row>
    <row r="356" spans="1:20" ht="17.25" customHeight="1">
      <c r="A356" s="22"/>
      <c r="B356" s="58"/>
      <c r="C356" s="40"/>
      <c r="D356" s="40"/>
      <c r="E356" s="40"/>
      <c r="F356" s="40"/>
      <c r="G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</row>
    <row r="357" spans="1:20" ht="17.25" customHeight="1">
      <c r="A357" s="22" t="s">
        <v>25</v>
      </c>
      <c r="B357" s="58"/>
      <c r="C357" s="40"/>
      <c r="D357" s="40"/>
      <c r="E357" s="40"/>
      <c r="F357" s="40"/>
      <c r="G357" s="40"/>
      <c r="H357" s="52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</row>
    <row r="358" spans="1:3" ht="17.25" customHeight="1">
      <c r="A358" s="10" t="s">
        <v>69</v>
      </c>
      <c r="B358" s="40">
        <v>180</v>
      </c>
      <c r="C358" s="2">
        <v>95.27</v>
      </c>
    </row>
    <row r="359" spans="1:9" ht="18" customHeight="1">
      <c r="A359" s="10"/>
      <c r="B359" s="66"/>
      <c r="I359" s="39"/>
    </row>
    <row r="360" spans="1:8" ht="17.25" customHeight="1">
      <c r="A360" s="24" t="s">
        <v>15</v>
      </c>
      <c r="B360" s="26"/>
      <c r="C360" s="5"/>
      <c r="D360" s="26"/>
      <c r="H360" s="40"/>
    </row>
    <row r="361" spans="1:3" s="52" customFormat="1" ht="17.25" customHeight="1">
      <c r="A361" s="52" t="s">
        <v>70</v>
      </c>
      <c r="B361" s="52">
        <v>50</v>
      </c>
      <c r="C361" s="61">
        <v>46.48</v>
      </c>
    </row>
    <row r="362" spans="1:8" s="39" customFormat="1" ht="17.25" customHeight="1">
      <c r="A362" s="38" t="s">
        <v>133</v>
      </c>
      <c r="B362" s="11">
        <v>50</v>
      </c>
      <c r="C362" s="11">
        <v>8.2</v>
      </c>
      <c r="D362" s="11"/>
      <c r="E362" s="11"/>
      <c r="H362" s="1"/>
    </row>
    <row r="363" spans="1:9" ht="18" customHeight="1">
      <c r="A363" s="10" t="s">
        <v>58</v>
      </c>
      <c r="B363" s="66">
        <v>200</v>
      </c>
      <c r="C363" s="1">
        <v>80.51</v>
      </c>
      <c r="I363" s="39"/>
    </row>
    <row r="364" spans="1:8" s="52" customFormat="1" ht="17.25" customHeight="1">
      <c r="A364" s="51" t="s">
        <v>108</v>
      </c>
      <c r="B364" s="19">
        <v>70</v>
      </c>
      <c r="C364" s="28">
        <v>131.68</v>
      </c>
      <c r="H364" s="39"/>
    </row>
    <row r="365" spans="1:3" ht="18" customHeight="1">
      <c r="A365" s="10" t="s">
        <v>87</v>
      </c>
      <c r="B365" s="11">
        <v>30</v>
      </c>
      <c r="C365" s="1">
        <v>18.02</v>
      </c>
    </row>
    <row r="366" spans="1:4" s="62" customFormat="1" ht="17.25" customHeight="1">
      <c r="A366" s="77" t="s">
        <v>109</v>
      </c>
      <c r="B366" s="74">
        <v>130</v>
      </c>
      <c r="C366" s="74">
        <v>159.25</v>
      </c>
      <c r="D366" s="86"/>
    </row>
    <row r="367" spans="1:3" s="52" customFormat="1" ht="17.25" customHeight="1">
      <c r="A367" s="51" t="s">
        <v>114</v>
      </c>
      <c r="B367" s="54">
        <v>180</v>
      </c>
      <c r="C367" s="19">
        <v>55.86</v>
      </c>
    </row>
    <row r="368" spans="1:3" s="52" customFormat="1" ht="17.25" customHeight="1">
      <c r="A368" s="84" t="s">
        <v>134</v>
      </c>
      <c r="B368" s="53">
        <v>25</v>
      </c>
      <c r="C368" s="52">
        <v>58.75</v>
      </c>
    </row>
    <row r="369" spans="1:3" s="52" customFormat="1" ht="17.25" customHeight="1">
      <c r="A369" s="84" t="s">
        <v>135</v>
      </c>
      <c r="B369" s="54">
        <v>30</v>
      </c>
      <c r="C369" s="19">
        <v>70.5</v>
      </c>
    </row>
    <row r="370" spans="1:8" ht="17.25" customHeight="1">
      <c r="A370" s="22" t="s">
        <v>22</v>
      </c>
      <c r="B370" s="40">
        <f>B361+B363+B364+B365+B366+B367+B368+B369</f>
        <v>715</v>
      </c>
      <c r="C370" s="40">
        <f>C361+C363+C364+C365+C366+C367+C368+C369</f>
        <v>621.05</v>
      </c>
      <c r="H370" s="52"/>
    </row>
    <row r="371" spans="1:8" ht="17.25" customHeight="1">
      <c r="A371" s="24"/>
      <c r="B371" s="21"/>
      <c r="C371" s="8"/>
      <c r="D371" s="25"/>
      <c r="H371" s="52"/>
    </row>
    <row r="372" spans="1:8" ht="17.25" customHeight="1">
      <c r="A372" s="27" t="s">
        <v>10</v>
      </c>
      <c r="B372" s="19"/>
      <c r="C372" s="12"/>
      <c r="D372" s="28"/>
      <c r="H372" s="52"/>
    </row>
    <row r="373" spans="1:9" s="62" customFormat="1" ht="17.25" customHeight="1">
      <c r="A373" s="9" t="s">
        <v>116</v>
      </c>
      <c r="B373" s="66">
        <v>190</v>
      </c>
      <c r="C373" s="62">
        <v>100.6</v>
      </c>
      <c r="I373" s="1"/>
    </row>
    <row r="374" spans="1:3" ht="17.25" customHeight="1">
      <c r="A374" s="10" t="s">
        <v>74</v>
      </c>
      <c r="B374" s="54">
        <v>60</v>
      </c>
      <c r="C374" s="1">
        <v>189.16</v>
      </c>
    </row>
    <row r="375" spans="1:8" ht="17.25" customHeight="1">
      <c r="A375" s="2" t="s">
        <v>22</v>
      </c>
      <c r="B375" s="40">
        <f>SUM(B373:B374)</f>
        <v>250</v>
      </c>
      <c r="C375" s="46">
        <f>SUM(C373:C374)</f>
        <v>289.76</v>
      </c>
      <c r="H375" s="52"/>
    </row>
    <row r="376" spans="1:8" s="59" customFormat="1" ht="17.25" customHeight="1">
      <c r="A376" s="50"/>
      <c r="B376" s="11"/>
      <c r="C376" s="11"/>
      <c r="H376" s="52"/>
    </row>
    <row r="377" spans="1:8" ht="17.25" customHeight="1">
      <c r="A377" s="27" t="s">
        <v>12</v>
      </c>
      <c r="B377" s="19"/>
      <c r="C377" s="12"/>
      <c r="D377" s="28"/>
      <c r="H377" s="59"/>
    </row>
    <row r="378" spans="1:8" s="52" customFormat="1" ht="17.25" customHeight="1">
      <c r="A378" s="51" t="s">
        <v>84</v>
      </c>
      <c r="B378" s="54">
        <v>50</v>
      </c>
      <c r="C378" s="19">
        <v>59.5</v>
      </c>
      <c r="H378" s="1"/>
    </row>
    <row r="379" spans="1:8" ht="20.25" customHeight="1">
      <c r="A379" s="10" t="s">
        <v>98</v>
      </c>
      <c r="B379" s="54">
        <v>205</v>
      </c>
      <c r="C379" s="1">
        <v>272</v>
      </c>
      <c r="H379" s="21"/>
    </row>
    <row r="380" spans="1:3" s="52" customFormat="1" ht="18" customHeight="1">
      <c r="A380" s="51" t="s">
        <v>80</v>
      </c>
      <c r="B380" s="54">
        <v>180</v>
      </c>
      <c r="C380" s="19">
        <v>41</v>
      </c>
    </row>
    <row r="381" spans="1:3" s="52" customFormat="1" ht="17.25" customHeight="1">
      <c r="A381" s="84" t="s">
        <v>134</v>
      </c>
      <c r="B381" s="53">
        <v>20</v>
      </c>
      <c r="C381" s="52">
        <v>47</v>
      </c>
    </row>
    <row r="382" spans="1:8" ht="17.25" customHeight="1">
      <c r="A382" s="84" t="s">
        <v>135</v>
      </c>
      <c r="B382" s="53">
        <v>20</v>
      </c>
      <c r="C382" s="88" t="s">
        <v>190</v>
      </c>
      <c r="H382" s="52"/>
    </row>
    <row r="383" spans="1:8" s="59" customFormat="1" ht="17.25" customHeight="1">
      <c r="A383" s="50" t="s">
        <v>52</v>
      </c>
      <c r="B383" s="54">
        <v>100</v>
      </c>
      <c r="C383" s="59">
        <v>44</v>
      </c>
      <c r="H383" s="1"/>
    </row>
    <row r="384" spans="1:8" s="2" customFormat="1" ht="17.25" customHeight="1">
      <c r="A384" s="2" t="s">
        <v>22</v>
      </c>
      <c r="B384" s="2">
        <f>SUM(B378:B383)</f>
        <v>575</v>
      </c>
      <c r="C384" s="2">
        <f>SUM(C378:C383)</f>
        <v>463.5</v>
      </c>
      <c r="H384" s="1"/>
    </row>
    <row r="385" spans="1:3" ht="17.25" customHeight="1">
      <c r="A385" s="24" t="s">
        <v>4</v>
      </c>
      <c r="C385" s="13">
        <f>C355+C358+C370+C375+C384</f>
        <v>1864.85</v>
      </c>
    </row>
    <row r="386" spans="1:8" ht="17.25" customHeight="1">
      <c r="A386" s="68" t="s">
        <v>139</v>
      </c>
      <c r="B386" s="90"/>
      <c r="H386" s="59"/>
    </row>
    <row r="387" spans="1:5" s="39" customFormat="1" ht="17.25" customHeight="1">
      <c r="A387" s="38"/>
      <c r="B387" s="11"/>
      <c r="C387" s="11"/>
      <c r="D387" s="11"/>
      <c r="E387" s="11"/>
    </row>
    <row r="388" spans="1:3" ht="17.25" customHeight="1">
      <c r="A388" s="31" t="s">
        <v>46</v>
      </c>
      <c r="B388" s="32"/>
      <c r="C388" s="33"/>
    </row>
    <row r="389" spans="1:6" ht="17.25" customHeight="1">
      <c r="A389" s="36" t="s">
        <v>14</v>
      </c>
      <c r="B389" s="34"/>
      <c r="C389" s="35"/>
      <c r="D389" s="21"/>
      <c r="E389" s="21"/>
      <c r="F389" s="21"/>
    </row>
    <row r="390" spans="1:3" s="52" customFormat="1" ht="21" customHeight="1">
      <c r="A390" s="51" t="s">
        <v>125</v>
      </c>
      <c r="B390" s="54">
        <v>200</v>
      </c>
      <c r="C390" s="52">
        <v>158.68</v>
      </c>
    </row>
    <row r="391" spans="1:8" s="52" customFormat="1" ht="18" customHeight="1">
      <c r="A391" s="51" t="s">
        <v>6</v>
      </c>
      <c r="B391" s="54">
        <v>180</v>
      </c>
      <c r="C391" s="19">
        <v>40</v>
      </c>
      <c r="H391" s="1"/>
    </row>
    <row r="392" spans="1:3" ht="17.25" customHeight="1">
      <c r="A392" s="10" t="s">
        <v>121</v>
      </c>
      <c r="B392" s="11">
        <v>10</v>
      </c>
      <c r="C392" s="1">
        <v>38</v>
      </c>
    </row>
    <row r="393" spans="1:3" ht="17.25" customHeight="1">
      <c r="A393" s="10" t="s">
        <v>122</v>
      </c>
      <c r="B393" s="19">
        <v>7</v>
      </c>
      <c r="C393" s="1">
        <v>64.87</v>
      </c>
    </row>
    <row r="394" spans="1:3" s="52" customFormat="1" ht="17.25" customHeight="1">
      <c r="A394" s="1" t="s">
        <v>146</v>
      </c>
      <c r="B394" s="54">
        <v>25</v>
      </c>
      <c r="C394" s="19">
        <v>58.75</v>
      </c>
    </row>
    <row r="395" spans="1:3" ht="17.25" customHeight="1">
      <c r="A395" s="22" t="s">
        <v>22</v>
      </c>
      <c r="B395" s="57">
        <f>SUM(B390:B394)</f>
        <v>422</v>
      </c>
      <c r="C395" s="57">
        <f>SUM(C390:C394)</f>
        <v>360.3</v>
      </c>
    </row>
    <row r="396" spans="1:2" ht="19.5" customHeight="1">
      <c r="A396" s="10"/>
      <c r="B396" s="11"/>
    </row>
    <row r="397" spans="1:20" ht="17.25" customHeight="1">
      <c r="A397" s="22" t="s">
        <v>25</v>
      </c>
      <c r="B397" s="58"/>
      <c r="C397" s="40"/>
      <c r="D397" s="40"/>
      <c r="E397" s="40"/>
      <c r="F397" s="40"/>
      <c r="G397" s="40"/>
      <c r="H397" s="52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</row>
    <row r="398" spans="1:8" s="59" customFormat="1" ht="17.25" customHeight="1">
      <c r="A398" s="50" t="s">
        <v>52</v>
      </c>
      <c r="B398" s="54">
        <v>100</v>
      </c>
      <c r="C398" s="59">
        <v>44</v>
      </c>
      <c r="H398" s="1"/>
    </row>
    <row r="399" spans="1:2" ht="17.25" customHeight="1">
      <c r="A399" s="10"/>
      <c r="B399" s="11"/>
    </row>
    <row r="400" spans="1:8" ht="17.25" customHeight="1">
      <c r="A400" s="31" t="s">
        <v>15</v>
      </c>
      <c r="B400" s="32"/>
      <c r="C400" s="33"/>
      <c r="H400" s="40"/>
    </row>
    <row r="401" spans="1:3" s="52" customFormat="1" ht="17.25" customHeight="1">
      <c r="A401" s="52" t="s">
        <v>61</v>
      </c>
      <c r="B401" s="53">
        <v>50</v>
      </c>
      <c r="C401" s="60">
        <v>54.87</v>
      </c>
    </row>
    <row r="402" spans="1:8" s="39" customFormat="1" ht="17.25" customHeight="1">
      <c r="A402" s="38" t="s">
        <v>133</v>
      </c>
      <c r="B402" s="11">
        <v>60</v>
      </c>
      <c r="C402" s="11">
        <v>8.2</v>
      </c>
      <c r="D402" s="11"/>
      <c r="E402" s="11"/>
      <c r="H402" s="1"/>
    </row>
    <row r="403" spans="1:8" s="52" customFormat="1" ht="17.25" customHeight="1">
      <c r="A403" s="51" t="s">
        <v>111</v>
      </c>
      <c r="B403" s="54">
        <v>200</v>
      </c>
      <c r="C403" s="52">
        <v>84.19</v>
      </c>
      <c r="H403" s="1"/>
    </row>
    <row r="404" spans="1:3" s="52" customFormat="1" ht="17.25" customHeight="1">
      <c r="A404" s="51" t="s">
        <v>158</v>
      </c>
      <c r="B404" s="54">
        <v>70</v>
      </c>
      <c r="C404" s="12">
        <v>148.78</v>
      </c>
    </row>
    <row r="405" spans="1:3" ht="17.25" customHeight="1">
      <c r="A405" s="10" t="s">
        <v>83</v>
      </c>
      <c r="B405" s="11">
        <v>30</v>
      </c>
      <c r="C405" s="1">
        <v>33.7</v>
      </c>
    </row>
    <row r="406" spans="1:3" s="52" customFormat="1" ht="17.25" customHeight="1">
      <c r="A406" s="51" t="s">
        <v>91</v>
      </c>
      <c r="B406" s="11">
        <v>130</v>
      </c>
      <c r="C406" s="52">
        <v>126.1</v>
      </c>
    </row>
    <row r="407" spans="1:3" s="52" customFormat="1" ht="17.25" customHeight="1">
      <c r="A407" s="51" t="s">
        <v>112</v>
      </c>
      <c r="B407" s="54">
        <v>180</v>
      </c>
      <c r="C407" s="19">
        <v>76.51</v>
      </c>
    </row>
    <row r="408" spans="1:3" s="52" customFormat="1" ht="17.25" customHeight="1">
      <c r="A408" s="84" t="s">
        <v>134</v>
      </c>
      <c r="B408" s="53">
        <v>25</v>
      </c>
      <c r="C408" s="52">
        <v>58.75</v>
      </c>
    </row>
    <row r="409" spans="1:3" s="52" customFormat="1" ht="17.25" customHeight="1">
      <c r="A409" s="84" t="s">
        <v>135</v>
      </c>
      <c r="B409" s="54">
        <v>30</v>
      </c>
      <c r="C409" s="19">
        <v>70.5</v>
      </c>
    </row>
    <row r="410" spans="1:8" ht="17.25" customHeight="1">
      <c r="A410" s="43" t="s">
        <v>22</v>
      </c>
      <c r="B410" s="42">
        <f>B401+B403+B404+B405+B406+B407+B408+B409</f>
        <v>715</v>
      </c>
      <c r="C410" s="78">
        <f>C401+C403+C404+C405+C406+C407+C408+C409</f>
        <v>653.4</v>
      </c>
      <c r="D410" s="40"/>
      <c r="E410" s="40"/>
      <c r="F410" s="40"/>
      <c r="H410" s="52"/>
    </row>
    <row r="411" spans="1:8" ht="17.25" customHeight="1">
      <c r="A411" s="10"/>
      <c r="B411" s="11"/>
      <c r="C411" s="19"/>
      <c r="H411" s="52"/>
    </row>
    <row r="412" spans="1:8" ht="17.25" customHeight="1">
      <c r="A412" s="31" t="s">
        <v>10</v>
      </c>
      <c r="B412" s="32"/>
      <c r="C412" s="33"/>
      <c r="H412" s="52"/>
    </row>
    <row r="413" spans="1:3" ht="17.25" customHeight="1">
      <c r="A413" s="10" t="s">
        <v>159</v>
      </c>
      <c r="B413" s="11">
        <v>200</v>
      </c>
      <c r="C413" s="1">
        <v>90</v>
      </c>
    </row>
    <row r="414" spans="1:3" s="52" customFormat="1" ht="17.25" customHeight="1">
      <c r="A414" s="51" t="s">
        <v>66</v>
      </c>
      <c r="B414" s="54">
        <v>60</v>
      </c>
      <c r="C414" s="52">
        <v>220.8</v>
      </c>
    </row>
    <row r="415" spans="1:3" ht="17.25" customHeight="1">
      <c r="A415" s="36" t="s">
        <v>22</v>
      </c>
      <c r="B415" s="44">
        <f>SUM(B413:B414)</f>
        <v>260</v>
      </c>
      <c r="C415" s="44">
        <f>SUM(C413:C414)</f>
        <v>310.8</v>
      </c>
    </row>
    <row r="416" spans="1:8" ht="17.25" customHeight="1">
      <c r="A416" s="36"/>
      <c r="B416" s="34"/>
      <c r="C416" s="37"/>
      <c r="H416" s="52"/>
    </row>
    <row r="417" spans="1:8" ht="17.25" customHeight="1">
      <c r="A417" s="36" t="s">
        <v>12</v>
      </c>
      <c r="B417" s="34"/>
      <c r="C417" s="35"/>
      <c r="H417" s="59"/>
    </row>
    <row r="418" spans="1:9" s="52" customFormat="1" ht="17.25" customHeight="1">
      <c r="A418" s="51" t="s">
        <v>176</v>
      </c>
      <c r="B418" s="79">
        <v>70</v>
      </c>
      <c r="C418" s="52">
        <v>99.07</v>
      </c>
      <c r="I418" s="39"/>
    </row>
    <row r="419" spans="1:3" ht="18" customHeight="1">
      <c r="A419" s="10" t="s">
        <v>87</v>
      </c>
      <c r="B419" s="11">
        <v>30</v>
      </c>
      <c r="C419" s="1">
        <v>18.02</v>
      </c>
    </row>
    <row r="420" spans="1:4" s="62" customFormat="1" ht="17.25" customHeight="1">
      <c r="A420" s="77" t="s">
        <v>72</v>
      </c>
      <c r="B420" s="74">
        <v>130</v>
      </c>
      <c r="C420" s="74">
        <v>118.77</v>
      </c>
      <c r="D420" s="86"/>
    </row>
    <row r="421" spans="1:3" ht="17.25" customHeight="1">
      <c r="A421" s="10" t="s">
        <v>105</v>
      </c>
      <c r="B421" s="11">
        <v>180</v>
      </c>
      <c r="C421" s="1">
        <v>83.9</v>
      </c>
    </row>
    <row r="422" spans="1:3" s="52" customFormat="1" ht="17.25" customHeight="1">
      <c r="A422" s="84" t="s">
        <v>134</v>
      </c>
      <c r="B422" s="53">
        <v>25</v>
      </c>
      <c r="C422" s="52">
        <v>58.75</v>
      </c>
    </row>
    <row r="423" spans="1:3" s="52" customFormat="1" ht="17.25" customHeight="1">
      <c r="A423" s="84" t="s">
        <v>135</v>
      </c>
      <c r="B423" s="54">
        <v>30</v>
      </c>
      <c r="C423" s="19">
        <v>70.5</v>
      </c>
    </row>
    <row r="424" spans="1:8" s="2" customFormat="1" ht="19.5" customHeight="1">
      <c r="A424" s="22" t="s">
        <v>22</v>
      </c>
      <c r="B424" s="40">
        <f>SUM(B418:B423)</f>
        <v>465</v>
      </c>
      <c r="C424" s="40">
        <f>SUM(C418:C423)</f>
        <v>449.01</v>
      </c>
      <c r="H424" s="1"/>
    </row>
    <row r="425" spans="1:239" ht="17.25" customHeight="1">
      <c r="A425" s="24" t="s">
        <v>4</v>
      </c>
      <c r="B425" s="24"/>
      <c r="C425" s="24">
        <f>C395+C398+C410+C415+C424</f>
        <v>1817.51</v>
      </c>
      <c r="D425" s="24"/>
      <c r="E425" s="24"/>
      <c r="F425" s="24"/>
      <c r="G425" s="24"/>
      <c r="H425" s="52"/>
      <c r="I425" s="24"/>
      <c r="J425" s="24"/>
      <c r="K425" s="24" t="s">
        <v>4</v>
      </c>
      <c r="L425" s="24" t="s">
        <v>4</v>
      </c>
      <c r="M425" s="24" t="s">
        <v>4</v>
      </c>
      <c r="N425" s="24" t="s">
        <v>4</v>
      </c>
      <c r="O425" s="24" t="s">
        <v>4</v>
      </c>
      <c r="P425" s="24" t="s">
        <v>4</v>
      </c>
      <c r="Q425" s="24" t="s">
        <v>4</v>
      </c>
      <c r="R425" s="24" t="s">
        <v>4</v>
      </c>
      <c r="S425" s="24" t="s">
        <v>4</v>
      </c>
      <c r="T425" s="24" t="s">
        <v>4</v>
      </c>
      <c r="U425" s="24" t="s">
        <v>4</v>
      </c>
      <c r="V425" s="24" t="s">
        <v>4</v>
      </c>
      <c r="W425" s="24" t="s">
        <v>4</v>
      </c>
      <c r="X425" s="24" t="s">
        <v>4</v>
      </c>
      <c r="Y425" s="24" t="s">
        <v>4</v>
      </c>
      <c r="Z425" s="24" t="s">
        <v>4</v>
      </c>
      <c r="AA425" s="24" t="s">
        <v>4</v>
      </c>
      <c r="AB425" s="24" t="s">
        <v>4</v>
      </c>
      <c r="AC425" s="24" t="s">
        <v>4</v>
      </c>
      <c r="AD425" s="24" t="s">
        <v>4</v>
      </c>
      <c r="AE425" s="24" t="s">
        <v>4</v>
      </c>
      <c r="AF425" s="24" t="s">
        <v>4</v>
      </c>
      <c r="AG425" s="24" t="s">
        <v>4</v>
      </c>
      <c r="AH425" s="24" t="s">
        <v>4</v>
      </c>
      <c r="AI425" s="24" t="s">
        <v>4</v>
      </c>
      <c r="AJ425" s="24" t="s">
        <v>4</v>
      </c>
      <c r="AK425" s="24" t="s">
        <v>4</v>
      </c>
      <c r="AL425" s="24" t="s">
        <v>4</v>
      </c>
      <c r="AM425" s="24" t="s">
        <v>4</v>
      </c>
      <c r="AN425" s="24" t="s">
        <v>4</v>
      </c>
      <c r="AO425" s="24" t="s">
        <v>4</v>
      </c>
      <c r="AP425" s="24" t="s">
        <v>4</v>
      </c>
      <c r="AQ425" s="24" t="s">
        <v>4</v>
      </c>
      <c r="AR425" s="24" t="s">
        <v>4</v>
      </c>
      <c r="AS425" s="24" t="s">
        <v>4</v>
      </c>
      <c r="AT425" s="24" t="s">
        <v>4</v>
      </c>
      <c r="AU425" s="24" t="s">
        <v>4</v>
      </c>
      <c r="AV425" s="24" t="s">
        <v>4</v>
      </c>
      <c r="AW425" s="24" t="s">
        <v>4</v>
      </c>
      <c r="AX425" s="24" t="s">
        <v>4</v>
      </c>
      <c r="AY425" s="24" t="s">
        <v>4</v>
      </c>
      <c r="AZ425" s="24" t="s">
        <v>4</v>
      </c>
      <c r="BA425" s="24" t="s">
        <v>4</v>
      </c>
      <c r="BB425" s="24" t="s">
        <v>4</v>
      </c>
      <c r="BC425" s="24" t="s">
        <v>4</v>
      </c>
      <c r="BD425" s="24" t="s">
        <v>4</v>
      </c>
      <c r="BE425" s="24" t="s">
        <v>4</v>
      </c>
      <c r="BF425" s="24" t="s">
        <v>4</v>
      </c>
      <c r="BG425" s="24" t="s">
        <v>4</v>
      </c>
      <c r="BH425" s="24" t="s">
        <v>4</v>
      </c>
      <c r="BI425" s="24" t="s">
        <v>4</v>
      </c>
      <c r="BJ425" s="24" t="s">
        <v>4</v>
      </c>
      <c r="BK425" s="24" t="s">
        <v>4</v>
      </c>
      <c r="BL425" s="24" t="s">
        <v>4</v>
      </c>
      <c r="BM425" s="24" t="s">
        <v>4</v>
      </c>
      <c r="BN425" s="24" t="s">
        <v>4</v>
      </c>
      <c r="BO425" s="24" t="s">
        <v>4</v>
      </c>
      <c r="BP425" s="24" t="s">
        <v>4</v>
      </c>
      <c r="BQ425" s="24" t="s">
        <v>4</v>
      </c>
      <c r="BR425" s="24" t="s">
        <v>4</v>
      </c>
      <c r="BS425" s="24" t="s">
        <v>4</v>
      </c>
      <c r="BT425" s="24" t="s">
        <v>4</v>
      </c>
      <c r="BU425" s="24" t="s">
        <v>4</v>
      </c>
      <c r="BV425" s="24" t="s">
        <v>4</v>
      </c>
      <c r="BW425" s="24" t="s">
        <v>4</v>
      </c>
      <c r="BX425" s="24" t="s">
        <v>4</v>
      </c>
      <c r="BY425" s="24" t="s">
        <v>4</v>
      </c>
      <c r="BZ425" s="24" t="s">
        <v>4</v>
      </c>
      <c r="CA425" s="24" t="s">
        <v>4</v>
      </c>
      <c r="CB425" s="24" t="s">
        <v>4</v>
      </c>
      <c r="CC425" s="24" t="s">
        <v>4</v>
      </c>
      <c r="CD425" s="24" t="s">
        <v>4</v>
      </c>
      <c r="CE425" s="24" t="s">
        <v>4</v>
      </c>
      <c r="CF425" s="24" t="s">
        <v>4</v>
      </c>
      <c r="CG425" s="24" t="s">
        <v>4</v>
      </c>
      <c r="CH425" s="24" t="s">
        <v>4</v>
      </c>
      <c r="CI425" s="24" t="s">
        <v>4</v>
      </c>
      <c r="CJ425" s="24" t="s">
        <v>4</v>
      </c>
      <c r="CK425" s="24" t="s">
        <v>4</v>
      </c>
      <c r="CL425" s="24" t="s">
        <v>4</v>
      </c>
      <c r="CM425" s="24" t="s">
        <v>4</v>
      </c>
      <c r="CN425" s="24" t="s">
        <v>4</v>
      </c>
      <c r="CO425" s="24" t="s">
        <v>4</v>
      </c>
      <c r="CP425" s="24" t="s">
        <v>4</v>
      </c>
      <c r="CQ425" s="24" t="s">
        <v>4</v>
      </c>
      <c r="CR425" s="24" t="s">
        <v>4</v>
      </c>
      <c r="CS425" s="24" t="s">
        <v>4</v>
      </c>
      <c r="CT425" s="24" t="s">
        <v>4</v>
      </c>
      <c r="CU425" s="24" t="s">
        <v>4</v>
      </c>
      <c r="CV425" s="24" t="s">
        <v>4</v>
      </c>
      <c r="CW425" s="24" t="s">
        <v>4</v>
      </c>
      <c r="CX425" s="24" t="s">
        <v>4</v>
      </c>
      <c r="CY425" s="24" t="s">
        <v>4</v>
      </c>
      <c r="CZ425" s="24" t="s">
        <v>4</v>
      </c>
      <c r="DA425" s="24" t="s">
        <v>4</v>
      </c>
      <c r="DB425" s="24" t="s">
        <v>4</v>
      </c>
      <c r="DC425" s="24" t="s">
        <v>4</v>
      </c>
      <c r="DD425" s="24" t="s">
        <v>4</v>
      </c>
      <c r="DE425" s="24" t="s">
        <v>4</v>
      </c>
      <c r="DF425" s="24" t="s">
        <v>4</v>
      </c>
      <c r="DG425" s="24" t="s">
        <v>4</v>
      </c>
      <c r="DH425" s="24" t="s">
        <v>4</v>
      </c>
      <c r="DI425" s="24" t="s">
        <v>4</v>
      </c>
      <c r="DJ425" s="24" t="s">
        <v>4</v>
      </c>
      <c r="DK425" s="24" t="s">
        <v>4</v>
      </c>
      <c r="DL425" s="24" t="s">
        <v>4</v>
      </c>
      <c r="DM425" s="24" t="s">
        <v>4</v>
      </c>
      <c r="DN425" s="24" t="s">
        <v>4</v>
      </c>
      <c r="DO425" s="24" t="s">
        <v>4</v>
      </c>
      <c r="DP425" s="24" t="s">
        <v>4</v>
      </c>
      <c r="DQ425" s="24" t="s">
        <v>4</v>
      </c>
      <c r="DR425" s="24" t="s">
        <v>4</v>
      </c>
      <c r="DS425" s="24" t="s">
        <v>4</v>
      </c>
      <c r="DT425" s="24" t="s">
        <v>4</v>
      </c>
      <c r="DU425" s="24" t="s">
        <v>4</v>
      </c>
      <c r="DV425" s="24" t="s">
        <v>4</v>
      </c>
      <c r="DW425" s="24" t="s">
        <v>4</v>
      </c>
      <c r="DX425" s="24" t="s">
        <v>4</v>
      </c>
      <c r="DY425" s="24" t="s">
        <v>4</v>
      </c>
      <c r="DZ425" s="24" t="s">
        <v>4</v>
      </c>
      <c r="EA425" s="24" t="s">
        <v>4</v>
      </c>
      <c r="EB425" s="24" t="s">
        <v>4</v>
      </c>
      <c r="EC425" s="24" t="s">
        <v>4</v>
      </c>
      <c r="ED425" s="24" t="s">
        <v>4</v>
      </c>
      <c r="EE425" s="24" t="s">
        <v>4</v>
      </c>
      <c r="EF425" s="24" t="s">
        <v>4</v>
      </c>
      <c r="EG425" s="24" t="s">
        <v>4</v>
      </c>
      <c r="EH425" s="24" t="s">
        <v>4</v>
      </c>
      <c r="EI425" s="24" t="s">
        <v>4</v>
      </c>
      <c r="EJ425" s="24" t="s">
        <v>4</v>
      </c>
      <c r="EK425" s="24" t="s">
        <v>4</v>
      </c>
      <c r="EL425" s="24" t="s">
        <v>4</v>
      </c>
      <c r="EM425" s="24" t="s">
        <v>4</v>
      </c>
      <c r="EN425" s="24" t="s">
        <v>4</v>
      </c>
      <c r="EO425" s="24" t="s">
        <v>4</v>
      </c>
      <c r="EP425" s="24" t="s">
        <v>4</v>
      </c>
      <c r="EQ425" s="24" t="s">
        <v>4</v>
      </c>
      <c r="ER425" s="24" t="s">
        <v>4</v>
      </c>
      <c r="ES425" s="24" t="s">
        <v>4</v>
      </c>
      <c r="ET425" s="24" t="s">
        <v>4</v>
      </c>
      <c r="EU425" s="24" t="s">
        <v>4</v>
      </c>
      <c r="EV425" s="24" t="s">
        <v>4</v>
      </c>
      <c r="EW425" s="24" t="s">
        <v>4</v>
      </c>
      <c r="EX425" s="24" t="s">
        <v>4</v>
      </c>
      <c r="EY425" s="24" t="s">
        <v>4</v>
      </c>
      <c r="EZ425" s="24" t="s">
        <v>4</v>
      </c>
      <c r="FA425" s="24" t="s">
        <v>4</v>
      </c>
      <c r="FB425" s="24" t="s">
        <v>4</v>
      </c>
      <c r="FC425" s="24" t="s">
        <v>4</v>
      </c>
      <c r="FD425" s="24" t="s">
        <v>4</v>
      </c>
      <c r="FE425" s="24" t="s">
        <v>4</v>
      </c>
      <c r="FF425" s="24" t="s">
        <v>4</v>
      </c>
      <c r="FG425" s="24" t="s">
        <v>4</v>
      </c>
      <c r="FH425" s="24" t="s">
        <v>4</v>
      </c>
      <c r="FI425" s="24" t="s">
        <v>4</v>
      </c>
      <c r="FJ425" s="24" t="s">
        <v>4</v>
      </c>
      <c r="FK425" s="24" t="s">
        <v>4</v>
      </c>
      <c r="FL425" s="24" t="s">
        <v>4</v>
      </c>
      <c r="FM425" s="24" t="s">
        <v>4</v>
      </c>
      <c r="FN425" s="24" t="s">
        <v>4</v>
      </c>
      <c r="FO425" s="24" t="s">
        <v>4</v>
      </c>
      <c r="FP425" s="24" t="s">
        <v>4</v>
      </c>
      <c r="FQ425" s="24" t="s">
        <v>4</v>
      </c>
      <c r="FR425" s="24" t="s">
        <v>4</v>
      </c>
      <c r="FS425" s="24" t="s">
        <v>4</v>
      </c>
      <c r="FT425" s="24" t="s">
        <v>4</v>
      </c>
      <c r="FU425" s="24" t="s">
        <v>4</v>
      </c>
      <c r="FV425" s="24" t="s">
        <v>4</v>
      </c>
      <c r="FW425" s="24" t="s">
        <v>4</v>
      </c>
      <c r="FX425" s="24" t="s">
        <v>4</v>
      </c>
      <c r="FY425" s="24" t="s">
        <v>4</v>
      </c>
      <c r="FZ425" s="24" t="s">
        <v>4</v>
      </c>
      <c r="GA425" s="24" t="s">
        <v>4</v>
      </c>
      <c r="GB425" s="24" t="s">
        <v>4</v>
      </c>
      <c r="GC425" s="24" t="s">
        <v>4</v>
      </c>
      <c r="GD425" s="24" t="s">
        <v>4</v>
      </c>
      <c r="GE425" s="24" t="s">
        <v>4</v>
      </c>
      <c r="GF425" s="24" t="s">
        <v>4</v>
      </c>
      <c r="GG425" s="24" t="s">
        <v>4</v>
      </c>
      <c r="GH425" s="24" t="s">
        <v>4</v>
      </c>
      <c r="GI425" s="24" t="s">
        <v>4</v>
      </c>
      <c r="GJ425" s="24" t="s">
        <v>4</v>
      </c>
      <c r="GK425" s="24" t="s">
        <v>4</v>
      </c>
      <c r="GL425" s="24" t="s">
        <v>4</v>
      </c>
      <c r="GM425" s="24" t="s">
        <v>4</v>
      </c>
      <c r="GN425" s="24" t="s">
        <v>4</v>
      </c>
      <c r="GO425" s="24" t="s">
        <v>4</v>
      </c>
      <c r="GP425" s="24" t="s">
        <v>4</v>
      </c>
      <c r="GQ425" s="24" t="s">
        <v>4</v>
      </c>
      <c r="GR425" s="24" t="s">
        <v>4</v>
      </c>
      <c r="GS425" s="24" t="s">
        <v>4</v>
      </c>
      <c r="GT425" s="24" t="s">
        <v>4</v>
      </c>
      <c r="GU425" s="24" t="s">
        <v>4</v>
      </c>
      <c r="GV425" s="24" t="s">
        <v>4</v>
      </c>
      <c r="GW425" s="24" t="s">
        <v>4</v>
      </c>
      <c r="GX425" s="24" t="s">
        <v>4</v>
      </c>
      <c r="GY425" s="24" t="s">
        <v>4</v>
      </c>
      <c r="GZ425" s="24" t="s">
        <v>4</v>
      </c>
      <c r="HA425" s="24" t="s">
        <v>4</v>
      </c>
      <c r="HB425" s="24" t="s">
        <v>4</v>
      </c>
      <c r="HC425" s="24" t="s">
        <v>4</v>
      </c>
      <c r="HD425" s="24" t="s">
        <v>4</v>
      </c>
      <c r="HE425" s="24" t="s">
        <v>4</v>
      </c>
      <c r="HF425" s="24" t="s">
        <v>4</v>
      </c>
      <c r="HG425" s="24" t="s">
        <v>4</v>
      </c>
      <c r="HH425" s="24" t="s">
        <v>4</v>
      </c>
      <c r="HI425" s="24" t="s">
        <v>4</v>
      </c>
      <c r="HJ425" s="24" t="s">
        <v>4</v>
      </c>
      <c r="HK425" s="24" t="s">
        <v>4</v>
      </c>
      <c r="HL425" s="24" t="s">
        <v>4</v>
      </c>
      <c r="HM425" s="24" t="s">
        <v>4</v>
      </c>
      <c r="HN425" s="24" t="s">
        <v>4</v>
      </c>
      <c r="HO425" s="24" t="s">
        <v>4</v>
      </c>
      <c r="HP425" s="24" t="s">
        <v>4</v>
      </c>
      <c r="HQ425" s="24" t="s">
        <v>4</v>
      </c>
      <c r="HR425" s="24" t="s">
        <v>4</v>
      </c>
      <c r="HS425" s="24" t="s">
        <v>4</v>
      </c>
      <c r="HT425" s="24" t="s">
        <v>4</v>
      </c>
      <c r="HU425" s="24" t="s">
        <v>4</v>
      </c>
      <c r="HV425" s="24" t="s">
        <v>4</v>
      </c>
      <c r="HW425" s="24" t="s">
        <v>4</v>
      </c>
      <c r="HX425" s="24" t="s">
        <v>4</v>
      </c>
      <c r="HY425" s="24" t="s">
        <v>4</v>
      </c>
      <c r="HZ425" s="24" t="s">
        <v>4</v>
      </c>
      <c r="IA425" s="24" t="s">
        <v>4</v>
      </c>
      <c r="IB425" s="24" t="s">
        <v>4</v>
      </c>
      <c r="IC425" s="24" t="s">
        <v>4</v>
      </c>
      <c r="ID425" s="24" t="s">
        <v>4</v>
      </c>
      <c r="IE425" s="24" t="s">
        <v>4</v>
      </c>
    </row>
    <row r="426" spans="1:8" ht="17.25" customHeight="1">
      <c r="A426" s="68" t="s">
        <v>139</v>
      </c>
      <c r="B426" s="90"/>
      <c r="H426" s="52"/>
    </row>
    <row r="427" spans="1:8" ht="0.75" customHeight="1">
      <c r="A427" s="2" t="s">
        <v>31</v>
      </c>
      <c r="C427" s="8"/>
      <c r="H427" s="2"/>
    </row>
    <row r="428" spans="1:8" ht="17.25" customHeight="1" hidden="1">
      <c r="A428" s="2" t="s">
        <v>14</v>
      </c>
      <c r="C428" s="8"/>
      <c r="H428" s="24"/>
    </row>
    <row r="429" spans="1:3" ht="17.25" customHeight="1" hidden="1">
      <c r="A429" s="10" t="s">
        <v>23</v>
      </c>
      <c r="B429" s="11" t="s">
        <v>18</v>
      </c>
      <c r="C429" s="1">
        <v>241.11</v>
      </c>
    </row>
    <row r="430" spans="1:3" ht="17.25" customHeight="1" hidden="1">
      <c r="A430" s="10" t="s">
        <v>20</v>
      </c>
      <c r="B430" s="19">
        <v>200</v>
      </c>
      <c r="C430" s="1">
        <v>153.92</v>
      </c>
    </row>
    <row r="431" spans="1:3" ht="17.25" customHeight="1" hidden="1">
      <c r="A431" s="10" t="s">
        <v>24</v>
      </c>
      <c r="B431" s="55" t="s">
        <v>21</v>
      </c>
      <c r="C431" s="1">
        <v>150.64</v>
      </c>
    </row>
    <row r="432" spans="1:6" ht="17.25" customHeight="1" hidden="1">
      <c r="A432" s="22" t="s">
        <v>22</v>
      </c>
      <c r="B432" s="58"/>
      <c r="C432" s="40">
        <f>SUM(C429:C431)</f>
        <v>545.67</v>
      </c>
      <c r="D432" s="40"/>
      <c r="E432" s="40"/>
      <c r="F432" s="40"/>
    </row>
    <row r="433" spans="1:6" ht="17.25" customHeight="1" hidden="1">
      <c r="A433" s="22" t="s">
        <v>25</v>
      </c>
      <c r="B433" s="58"/>
      <c r="C433" s="40"/>
      <c r="D433" s="40"/>
      <c r="E433" s="40"/>
      <c r="F433" s="40"/>
    </row>
    <row r="434" spans="1:3" ht="17.25" customHeight="1" hidden="1">
      <c r="A434" s="10" t="s">
        <v>26</v>
      </c>
      <c r="B434" s="11">
        <v>100</v>
      </c>
      <c r="C434" s="2">
        <v>46</v>
      </c>
    </row>
    <row r="435" spans="1:3" ht="17.25" customHeight="1" hidden="1">
      <c r="A435" s="2"/>
      <c r="C435" s="8"/>
    </row>
    <row r="436" spans="1:4" ht="17.25" customHeight="1" hidden="1">
      <c r="A436" s="24" t="s">
        <v>15</v>
      </c>
      <c r="B436" s="26"/>
      <c r="C436" s="5"/>
      <c r="D436" s="26"/>
    </row>
    <row r="437" spans="1:8" s="39" customFormat="1" ht="17.25" customHeight="1" hidden="1">
      <c r="A437" s="38" t="s">
        <v>32</v>
      </c>
      <c r="B437" s="11">
        <v>50</v>
      </c>
      <c r="C437" s="11">
        <v>8.2</v>
      </c>
      <c r="D437" s="11"/>
      <c r="E437" s="11"/>
      <c r="H437" s="1"/>
    </row>
    <row r="438" spans="1:3" ht="17.25" customHeight="1" hidden="1">
      <c r="A438" s="10" t="s">
        <v>28</v>
      </c>
      <c r="B438" s="11" t="s">
        <v>19</v>
      </c>
      <c r="C438" s="1">
        <v>139.73</v>
      </c>
    </row>
    <row r="439" spans="1:3" ht="17.25" customHeight="1" hidden="1">
      <c r="A439" s="10" t="s">
        <v>29</v>
      </c>
      <c r="B439" s="11" t="s">
        <v>17</v>
      </c>
      <c r="C439" s="1">
        <v>205.32</v>
      </c>
    </row>
    <row r="440" spans="1:8" ht="17.25" customHeight="1" hidden="1">
      <c r="A440" s="10" t="s">
        <v>30</v>
      </c>
      <c r="B440" s="11" t="s">
        <v>11</v>
      </c>
      <c r="C440" s="1">
        <v>157.8</v>
      </c>
      <c r="H440" s="39"/>
    </row>
    <row r="441" spans="1:3" ht="17.25" customHeight="1">
      <c r="A441" s="31" t="s">
        <v>47</v>
      </c>
      <c r="B441" s="32"/>
      <c r="C441" s="33"/>
    </row>
    <row r="442" spans="1:3" ht="17.25" customHeight="1">
      <c r="A442" s="2" t="s">
        <v>14</v>
      </c>
      <c r="C442" s="8"/>
    </row>
    <row r="443" spans="1:3" ht="20.25" customHeight="1">
      <c r="A443" s="10" t="s">
        <v>162</v>
      </c>
      <c r="B443" s="66">
        <v>180</v>
      </c>
      <c r="C443" s="1">
        <v>133.92</v>
      </c>
    </row>
    <row r="444" spans="1:3" s="52" customFormat="1" ht="17.25" customHeight="1">
      <c r="A444" s="51" t="s">
        <v>106</v>
      </c>
      <c r="B444" s="54">
        <v>180</v>
      </c>
      <c r="C444" s="52">
        <v>90.1</v>
      </c>
    </row>
    <row r="445" spans="1:3" ht="17.25" customHeight="1">
      <c r="A445" s="10" t="s">
        <v>122</v>
      </c>
      <c r="B445" s="19">
        <v>7</v>
      </c>
      <c r="C445" s="1">
        <v>64.87</v>
      </c>
    </row>
    <row r="446" spans="1:3" s="52" customFormat="1" ht="17.25" customHeight="1">
      <c r="A446" s="1" t="s">
        <v>148</v>
      </c>
      <c r="B446" s="54">
        <v>35</v>
      </c>
      <c r="C446" s="19">
        <v>82.5</v>
      </c>
    </row>
    <row r="447" spans="1:8" ht="17.25" customHeight="1">
      <c r="A447" s="36"/>
      <c r="B447" s="44">
        <f>SUM(B443:B446)</f>
        <v>402</v>
      </c>
      <c r="C447" s="44">
        <f>SUM(C443:C446)</f>
        <v>371.39</v>
      </c>
      <c r="H447" s="52"/>
    </row>
    <row r="448" spans="1:3" ht="17.25" customHeight="1">
      <c r="A448" s="36" t="s">
        <v>25</v>
      </c>
      <c r="B448" s="34"/>
      <c r="C448" s="37"/>
    </row>
    <row r="449" spans="1:8" s="59" customFormat="1" ht="17.25" customHeight="1">
      <c r="A449" s="50" t="s">
        <v>53</v>
      </c>
      <c r="B449" s="11">
        <v>100</v>
      </c>
      <c r="C449" s="11">
        <v>95</v>
      </c>
      <c r="H449" s="1"/>
    </row>
    <row r="450" spans="1:2" ht="17.25" customHeight="1">
      <c r="A450" s="10"/>
      <c r="B450" s="11"/>
    </row>
    <row r="451" spans="1:3" ht="17.25" customHeight="1">
      <c r="A451" s="31" t="s">
        <v>15</v>
      </c>
      <c r="B451" s="32"/>
      <c r="C451" s="33"/>
    </row>
    <row r="452" spans="1:5" s="39" customFormat="1" ht="17.25" customHeight="1">
      <c r="A452" s="38" t="s">
        <v>89</v>
      </c>
      <c r="B452" s="11">
        <v>50</v>
      </c>
      <c r="C452" s="11">
        <v>47.4</v>
      </c>
      <c r="D452" s="11"/>
      <c r="E452" s="11"/>
    </row>
    <row r="453" spans="1:8" s="39" customFormat="1" ht="17.25" customHeight="1">
      <c r="A453" s="38" t="s">
        <v>133</v>
      </c>
      <c r="B453" s="11">
        <v>50</v>
      </c>
      <c r="C453" s="11">
        <v>8.2</v>
      </c>
      <c r="D453" s="11"/>
      <c r="E453" s="11"/>
      <c r="H453" s="1"/>
    </row>
    <row r="454" spans="1:8" s="52" customFormat="1" ht="17.25" customHeight="1">
      <c r="A454" s="51" t="s">
        <v>113</v>
      </c>
      <c r="B454" s="54">
        <v>200</v>
      </c>
      <c r="C454" s="52">
        <v>114.4</v>
      </c>
      <c r="H454" s="1"/>
    </row>
    <row r="455" spans="1:9" s="62" customFormat="1" ht="18" customHeight="1">
      <c r="A455" s="9" t="s">
        <v>160</v>
      </c>
      <c r="B455" s="19">
        <v>80</v>
      </c>
      <c r="C455" s="62">
        <v>137.58</v>
      </c>
      <c r="I455" s="59"/>
    </row>
    <row r="456" spans="1:9" s="62" customFormat="1" ht="18" customHeight="1">
      <c r="A456" s="9" t="s">
        <v>161</v>
      </c>
      <c r="B456" s="19">
        <v>130</v>
      </c>
      <c r="C456" s="62">
        <v>108.29</v>
      </c>
      <c r="I456" s="59"/>
    </row>
    <row r="457" spans="1:3" s="52" customFormat="1" ht="17.25" customHeight="1">
      <c r="A457" s="51" t="s">
        <v>114</v>
      </c>
      <c r="B457" s="54">
        <v>200</v>
      </c>
      <c r="C457" s="19">
        <v>62.07</v>
      </c>
    </row>
    <row r="458" spans="1:3" s="52" customFormat="1" ht="17.25" customHeight="1">
      <c r="A458" s="84" t="s">
        <v>134</v>
      </c>
      <c r="B458" s="53">
        <v>25</v>
      </c>
      <c r="C458" s="52">
        <v>58.75</v>
      </c>
    </row>
    <row r="459" spans="1:3" s="52" customFormat="1" ht="17.25" customHeight="1">
      <c r="A459" s="84" t="s">
        <v>135</v>
      </c>
      <c r="B459" s="54">
        <v>25</v>
      </c>
      <c r="C459" s="19">
        <v>51.5</v>
      </c>
    </row>
    <row r="460" spans="1:8" ht="17.25" customHeight="1">
      <c r="A460" s="36" t="s">
        <v>22</v>
      </c>
      <c r="B460" s="44">
        <f>B452+B454+B455+B457+B458+B459</f>
        <v>580</v>
      </c>
      <c r="C460" s="44">
        <f>C452+C454+C455+C457+C458+C459</f>
        <v>471.7</v>
      </c>
      <c r="H460" s="52"/>
    </row>
    <row r="461" ht="17.25" customHeight="1">
      <c r="H461" s="52"/>
    </row>
    <row r="462" spans="1:8" ht="17.25" customHeight="1">
      <c r="A462" s="31" t="s">
        <v>10</v>
      </c>
      <c r="B462" s="32"/>
      <c r="C462" s="33"/>
      <c r="H462" s="52"/>
    </row>
    <row r="463" spans="1:3" s="52" customFormat="1" ht="17.25" customHeight="1">
      <c r="A463" s="51" t="s">
        <v>80</v>
      </c>
      <c r="B463" s="11">
        <v>190</v>
      </c>
      <c r="C463" s="11">
        <v>43.83</v>
      </c>
    </row>
    <row r="464" spans="1:3" ht="17.25" customHeight="1">
      <c r="A464" s="10" t="s">
        <v>115</v>
      </c>
      <c r="B464" s="11">
        <v>60</v>
      </c>
      <c r="C464" s="1">
        <v>199.3</v>
      </c>
    </row>
    <row r="465" spans="1:3" ht="17.25" customHeight="1">
      <c r="A465" s="36" t="s">
        <v>22</v>
      </c>
      <c r="B465" s="44">
        <f>SUM(B463:B464)</f>
        <v>250</v>
      </c>
      <c r="C465" s="44">
        <f>SUM(C463:C464)</f>
        <v>243.13</v>
      </c>
    </row>
    <row r="466" spans="1:3" s="52" customFormat="1" ht="17.25" customHeight="1">
      <c r="A466" s="84"/>
      <c r="B466" s="54"/>
      <c r="C466" s="19"/>
    </row>
    <row r="467" spans="1:8" ht="17.25" customHeight="1">
      <c r="A467" s="36" t="s">
        <v>12</v>
      </c>
      <c r="B467" s="34"/>
      <c r="C467" s="35"/>
      <c r="H467" s="59"/>
    </row>
    <row r="468" spans="1:3" s="52" customFormat="1" ht="33" customHeight="1">
      <c r="A468" s="85" t="s">
        <v>186</v>
      </c>
      <c r="B468" s="54">
        <v>190</v>
      </c>
      <c r="C468" s="52">
        <v>297.81</v>
      </c>
    </row>
    <row r="469" spans="1:9" ht="19.5" customHeight="1">
      <c r="A469" s="10" t="s">
        <v>97</v>
      </c>
      <c r="B469" s="66">
        <v>200</v>
      </c>
      <c r="C469" s="1">
        <v>57.46</v>
      </c>
      <c r="I469" s="62"/>
    </row>
    <row r="470" spans="1:3" s="52" customFormat="1" ht="17.25" customHeight="1">
      <c r="A470" s="84" t="s">
        <v>134</v>
      </c>
      <c r="B470" s="54">
        <v>30</v>
      </c>
      <c r="C470" s="19">
        <v>70.5</v>
      </c>
    </row>
    <row r="471" spans="1:3" s="52" customFormat="1" ht="17.25" customHeight="1">
      <c r="A471" s="84" t="s">
        <v>135</v>
      </c>
      <c r="B471" s="54">
        <v>30</v>
      </c>
      <c r="C471" s="19">
        <v>70.5</v>
      </c>
    </row>
    <row r="472" spans="1:8" ht="17.25" customHeight="1">
      <c r="A472" s="7" t="s">
        <v>22</v>
      </c>
      <c r="B472" s="67">
        <f>B468+B469+B470+B471</f>
        <v>450</v>
      </c>
      <c r="C472" s="67">
        <f>C468+C469+C470+C471</f>
        <v>496.27</v>
      </c>
      <c r="H472" s="52"/>
    </row>
    <row r="473" spans="1:239" ht="17.25" customHeight="1">
      <c r="A473" s="24" t="s">
        <v>4</v>
      </c>
      <c r="B473" s="24"/>
      <c r="C473" s="24">
        <f>C447+C449+C460+C465+C472</f>
        <v>1677.4899999999998</v>
      </c>
      <c r="D473" s="24"/>
      <c r="E473" s="24"/>
      <c r="F473" s="24"/>
      <c r="G473" s="24"/>
      <c r="H473" s="52"/>
      <c r="I473" s="24"/>
      <c r="J473" s="24"/>
      <c r="K473" s="24"/>
      <c r="L473" s="24"/>
      <c r="M473" s="24"/>
      <c r="N473" s="24"/>
      <c r="O473" s="24"/>
      <c r="P473" s="24" t="s">
        <v>4</v>
      </c>
      <c r="Q473" s="24" t="s">
        <v>4</v>
      </c>
      <c r="R473" s="24" t="s">
        <v>4</v>
      </c>
      <c r="S473" s="24" t="s">
        <v>4</v>
      </c>
      <c r="T473" s="24" t="s">
        <v>4</v>
      </c>
      <c r="U473" s="24" t="s">
        <v>4</v>
      </c>
      <c r="V473" s="24" t="s">
        <v>4</v>
      </c>
      <c r="W473" s="24" t="s">
        <v>4</v>
      </c>
      <c r="X473" s="24" t="s">
        <v>4</v>
      </c>
      <c r="Y473" s="24" t="s">
        <v>4</v>
      </c>
      <c r="Z473" s="24" t="s">
        <v>4</v>
      </c>
      <c r="AA473" s="24" t="s">
        <v>4</v>
      </c>
      <c r="AB473" s="24" t="s">
        <v>4</v>
      </c>
      <c r="AC473" s="24" t="s">
        <v>4</v>
      </c>
      <c r="AD473" s="24" t="s">
        <v>4</v>
      </c>
      <c r="AE473" s="24" t="s">
        <v>4</v>
      </c>
      <c r="AF473" s="24" t="s">
        <v>4</v>
      </c>
      <c r="AG473" s="24" t="s">
        <v>4</v>
      </c>
      <c r="AH473" s="24" t="s">
        <v>4</v>
      </c>
      <c r="AI473" s="24" t="s">
        <v>4</v>
      </c>
      <c r="AJ473" s="24" t="s">
        <v>4</v>
      </c>
      <c r="AK473" s="24" t="s">
        <v>4</v>
      </c>
      <c r="AL473" s="24" t="s">
        <v>4</v>
      </c>
      <c r="AM473" s="24" t="s">
        <v>4</v>
      </c>
      <c r="AN473" s="24" t="s">
        <v>4</v>
      </c>
      <c r="AO473" s="24" t="s">
        <v>4</v>
      </c>
      <c r="AP473" s="24" t="s">
        <v>4</v>
      </c>
      <c r="AQ473" s="24" t="s">
        <v>4</v>
      </c>
      <c r="AR473" s="24" t="s">
        <v>4</v>
      </c>
      <c r="AS473" s="24" t="s">
        <v>4</v>
      </c>
      <c r="AT473" s="24" t="s">
        <v>4</v>
      </c>
      <c r="AU473" s="24" t="s">
        <v>4</v>
      </c>
      <c r="AV473" s="24" t="s">
        <v>4</v>
      </c>
      <c r="AW473" s="24" t="s">
        <v>4</v>
      </c>
      <c r="AX473" s="24" t="s">
        <v>4</v>
      </c>
      <c r="AY473" s="24" t="s">
        <v>4</v>
      </c>
      <c r="AZ473" s="24" t="s">
        <v>4</v>
      </c>
      <c r="BA473" s="24" t="s">
        <v>4</v>
      </c>
      <c r="BB473" s="24" t="s">
        <v>4</v>
      </c>
      <c r="BC473" s="24" t="s">
        <v>4</v>
      </c>
      <c r="BD473" s="24" t="s">
        <v>4</v>
      </c>
      <c r="BE473" s="24" t="s">
        <v>4</v>
      </c>
      <c r="BF473" s="24" t="s">
        <v>4</v>
      </c>
      <c r="BG473" s="24" t="s">
        <v>4</v>
      </c>
      <c r="BH473" s="24" t="s">
        <v>4</v>
      </c>
      <c r="BI473" s="24" t="s">
        <v>4</v>
      </c>
      <c r="BJ473" s="24" t="s">
        <v>4</v>
      </c>
      <c r="BK473" s="24" t="s">
        <v>4</v>
      </c>
      <c r="BL473" s="24" t="s">
        <v>4</v>
      </c>
      <c r="BM473" s="24" t="s">
        <v>4</v>
      </c>
      <c r="BN473" s="24" t="s">
        <v>4</v>
      </c>
      <c r="BO473" s="24" t="s">
        <v>4</v>
      </c>
      <c r="BP473" s="24" t="s">
        <v>4</v>
      </c>
      <c r="BQ473" s="24" t="s">
        <v>4</v>
      </c>
      <c r="BR473" s="24" t="s">
        <v>4</v>
      </c>
      <c r="BS473" s="24" t="s">
        <v>4</v>
      </c>
      <c r="BT473" s="24" t="s">
        <v>4</v>
      </c>
      <c r="BU473" s="24" t="s">
        <v>4</v>
      </c>
      <c r="BV473" s="24" t="s">
        <v>4</v>
      </c>
      <c r="BW473" s="24" t="s">
        <v>4</v>
      </c>
      <c r="BX473" s="24" t="s">
        <v>4</v>
      </c>
      <c r="BY473" s="24" t="s">
        <v>4</v>
      </c>
      <c r="BZ473" s="24" t="s">
        <v>4</v>
      </c>
      <c r="CA473" s="24" t="s">
        <v>4</v>
      </c>
      <c r="CB473" s="24" t="s">
        <v>4</v>
      </c>
      <c r="CC473" s="24" t="s">
        <v>4</v>
      </c>
      <c r="CD473" s="24" t="s">
        <v>4</v>
      </c>
      <c r="CE473" s="24" t="s">
        <v>4</v>
      </c>
      <c r="CF473" s="24" t="s">
        <v>4</v>
      </c>
      <c r="CG473" s="24" t="s">
        <v>4</v>
      </c>
      <c r="CH473" s="24" t="s">
        <v>4</v>
      </c>
      <c r="CI473" s="24" t="s">
        <v>4</v>
      </c>
      <c r="CJ473" s="24" t="s">
        <v>4</v>
      </c>
      <c r="CK473" s="24" t="s">
        <v>4</v>
      </c>
      <c r="CL473" s="24" t="s">
        <v>4</v>
      </c>
      <c r="CM473" s="24" t="s">
        <v>4</v>
      </c>
      <c r="CN473" s="24" t="s">
        <v>4</v>
      </c>
      <c r="CO473" s="24" t="s">
        <v>4</v>
      </c>
      <c r="CP473" s="24" t="s">
        <v>4</v>
      </c>
      <c r="CQ473" s="24" t="s">
        <v>4</v>
      </c>
      <c r="CR473" s="24" t="s">
        <v>4</v>
      </c>
      <c r="CS473" s="24" t="s">
        <v>4</v>
      </c>
      <c r="CT473" s="24" t="s">
        <v>4</v>
      </c>
      <c r="CU473" s="24" t="s">
        <v>4</v>
      </c>
      <c r="CV473" s="24" t="s">
        <v>4</v>
      </c>
      <c r="CW473" s="24" t="s">
        <v>4</v>
      </c>
      <c r="CX473" s="24" t="s">
        <v>4</v>
      </c>
      <c r="CY473" s="24" t="s">
        <v>4</v>
      </c>
      <c r="CZ473" s="24" t="s">
        <v>4</v>
      </c>
      <c r="DA473" s="24" t="s">
        <v>4</v>
      </c>
      <c r="DB473" s="24" t="s">
        <v>4</v>
      </c>
      <c r="DC473" s="24" t="s">
        <v>4</v>
      </c>
      <c r="DD473" s="24" t="s">
        <v>4</v>
      </c>
      <c r="DE473" s="24" t="s">
        <v>4</v>
      </c>
      <c r="DF473" s="24" t="s">
        <v>4</v>
      </c>
      <c r="DG473" s="24" t="s">
        <v>4</v>
      </c>
      <c r="DH473" s="24" t="s">
        <v>4</v>
      </c>
      <c r="DI473" s="24" t="s">
        <v>4</v>
      </c>
      <c r="DJ473" s="24" t="s">
        <v>4</v>
      </c>
      <c r="DK473" s="24" t="s">
        <v>4</v>
      </c>
      <c r="DL473" s="24" t="s">
        <v>4</v>
      </c>
      <c r="DM473" s="24" t="s">
        <v>4</v>
      </c>
      <c r="DN473" s="24" t="s">
        <v>4</v>
      </c>
      <c r="DO473" s="24" t="s">
        <v>4</v>
      </c>
      <c r="DP473" s="24" t="s">
        <v>4</v>
      </c>
      <c r="DQ473" s="24" t="s">
        <v>4</v>
      </c>
      <c r="DR473" s="24" t="s">
        <v>4</v>
      </c>
      <c r="DS473" s="24" t="s">
        <v>4</v>
      </c>
      <c r="DT473" s="24" t="s">
        <v>4</v>
      </c>
      <c r="DU473" s="24" t="s">
        <v>4</v>
      </c>
      <c r="DV473" s="24" t="s">
        <v>4</v>
      </c>
      <c r="DW473" s="24" t="s">
        <v>4</v>
      </c>
      <c r="DX473" s="24" t="s">
        <v>4</v>
      </c>
      <c r="DY473" s="24" t="s">
        <v>4</v>
      </c>
      <c r="DZ473" s="24" t="s">
        <v>4</v>
      </c>
      <c r="EA473" s="24" t="s">
        <v>4</v>
      </c>
      <c r="EB473" s="24" t="s">
        <v>4</v>
      </c>
      <c r="EC473" s="24" t="s">
        <v>4</v>
      </c>
      <c r="ED473" s="24" t="s">
        <v>4</v>
      </c>
      <c r="EE473" s="24" t="s">
        <v>4</v>
      </c>
      <c r="EF473" s="24" t="s">
        <v>4</v>
      </c>
      <c r="EG473" s="24" t="s">
        <v>4</v>
      </c>
      <c r="EH473" s="24" t="s">
        <v>4</v>
      </c>
      <c r="EI473" s="24" t="s">
        <v>4</v>
      </c>
      <c r="EJ473" s="24" t="s">
        <v>4</v>
      </c>
      <c r="EK473" s="24" t="s">
        <v>4</v>
      </c>
      <c r="EL473" s="24" t="s">
        <v>4</v>
      </c>
      <c r="EM473" s="24" t="s">
        <v>4</v>
      </c>
      <c r="EN473" s="24" t="s">
        <v>4</v>
      </c>
      <c r="EO473" s="24" t="s">
        <v>4</v>
      </c>
      <c r="EP473" s="24" t="s">
        <v>4</v>
      </c>
      <c r="EQ473" s="24" t="s">
        <v>4</v>
      </c>
      <c r="ER473" s="24" t="s">
        <v>4</v>
      </c>
      <c r="ES473" s="24" t="s">
        <v>4</v>
      </c>
      <c r="ET473" s="24" t="s">
        <v>4</v>
      </c>
      <c r="EU473" s="24" t="s">
        <v>4</v>
      </c>
      <c r="EV473" s="24" t="s">
        <v>4</v>
      </c>
      <c r="EW473" s="24" t="s">
        <v>4</v>
      </c>
      <c r="EX473" s="24" t="s">
        <v>4</v>
      </c>
      <c r="EY473" s="24" t="s">
        <v>4</v>
      </c>
      <c r="EZ473" s="24" t="s">
        <v>4</v>
      </c>
      <c r="FA473" s="24" t="s">
        <v>4</v>
      </c>
      <c r="FB473" s="24" t="s">
        <v>4</v>
      </c>
      <c r="FC473" s="24" t="s">
        <v>4</v>
      </c>
      <c r="FD473" s="24" t="s">
        <v>4</v>
      </c>
      <c r="FE473" s="24" t="s">
        <v>4</v>
      </c>
      <c r="FF473" s="24" t="s">
        <v>4</v>
      </c>
      <c r="FG473" s="24" t="s">
        <v>4</v>
      </c>
      <c r="FH473" s="24" t="s">
        <v>4</v>
      </c>
      <c r="FI473" s="24" t="s">
        <v>4</v>
      </c>
      <c r="FJ473" s="24" t="s">
        <v>4</v>
      </c>
      <c r="FK473" s="24" t="s">
        <v>4</v>
      </c>
      <c r="FL473" s="24" t="s">
        <v>4</v>
      </c>
      <c r="FM473" s="24" t="s">
        <v>4</v>
      </c>
      <c r="FN473" s="24" t="s">
        <v>4</v>
      </c>
      <c r="FO473" s="24" t="s">
        <v>4</v>
      </c>
      <c r="FP473" s="24" t="s">
        <v>4</v>
      </c>
      <c r="FQ473" s="24" t="s">
        <v>4</v>
      </c>
      <c r="FR473" s="24" t="s">
        <v>4</v>
      </c>
      <c r="FS473" s="24" t="s">
        <v>4</v>
      </c>
      <c r="FT473" s="24" t="s">
        <v>4</v>
      </c>
      <c r="FU473" s="24" t="s">
        <v>4</v>
      </c>
      <c r="FV473" s="24" t="s">
        <v>4</v>
      </c>
      <c r="FW473" s="24" t="s">
        <v>4</v>
      </c>
      <c r="FX473" s="24" t="s">
        <v>4</v>
      </c>
      <c r="FY473" s="24" t="s">
        <v>4</v>
      </c>
      <c r="FZ473" s="24" t="s">
        <v>4</v>
      </c>
      <c r="GA473" s="24" t="s">
        <v>4</v>
      </c>
      <c r="GB473" s="24" t="s">
        <v>4</v>
      </c>
      <c r="GC473" s="24" t="s">
        <v>4</v>
      </c>
      <c r="GD473" s="24" t="s">
        <v>4</v>
      </c>
      <c r="GE473" s="24" t="s">
        <v>4</v>
      </c>
      <c r="GF473" s="24" t="s">
        <v>4</v>
      </c>
      <c r="GG473" s="24" t="s">
        <v>4</v>
      </c>
      <c r="GH473" s="24" t="s">
        <v>4</v>
      </c>
      <c r="GI473" s="24" t="s">
        <v>4</v>
      </c>
      <c r="GJ473" s="24" t="s">
        <v>4</v>
      </c>
      <c r="GK473" s="24" t="s">
        <v>4</v>
      </c>
      <c r="GL473" s="24" t="s">
        <v>4</v>
      </c>
      <c r="GM473" s="24" t="s">
        <v>4</v>
      </c>
      <c r="GN473" s="24" t="s">
        <v>4</v>
      </c>
      <c r="GO473" s="24" t="s">
        <v>4</v>
      </c>
      <c r="GP473" s="24" t="s">
        <v>4</v>
      </c>
      <c r="GQ473" s="24" t="s">
        <v>4</v>
      </c>
      <c r="GR473" s="24" t="s">
        <v>4</v>
      </c>
      <c r="GS473" s="24" t="s">
        <v>4</v>
      </c>
      <c r="GT473" s="24" t="s">
        <v>4</v>
      </c>
      <c r="GU473" s="24" t="s">
        <v>4</v>
      </c>
      <c r="GV473" s="24" t="s">
        <v>4</v>
      </c>
      <c r="GW473" s="24" t="s">
        <v>4</v>
      </c>
      <c r="GX473" s="24" t="s">
        <v>4</v>
      </c>
      <c r="GY473" s="24" t="s">
        <v>4</v>
      </c>
      <c r="GZ473" s="24" t="s">
        <v>4</v>
      </c>
      <c r="HA473" s="24" t="s">
        <v>4</v>
      </c>
      <c r="HB473" s="24" t="s">
        <v>4</v>
      </c>
      <c r="HC473" s="24" t="s">
        <v>4</v>
      </c>
      <c r="HD473" s="24" t="s">
        <v>4</v>
      </c>
      <c r="HE473" s="24" t="s">
        <v>4</v>
      </c>
      <c r="HF473" s="24" t="s">
        <v>4</v>
      </c>
      <c r="HG473" s="24" t="s">
        <v>4</v>
      </c>
      <c r="HH473" s="24" t="s">
        <v>4</v>
      </c>
      <c r="HI473" s="24" t="s">
        <v>4</v>
      </c>
      <c r="HJ473" s="24" t="s">
        <v>4</v>
      </c>
      <c r="HK473" s="24" t="s">
        <v>4</v>
      </c>
      <c r="HL473" s="24" t="s">
        <v>4</v>
      </c>
      <c r="HM473" s="24" t="s">
        <v>4</v>
      </c>
      <c r="HN473" s="24" t="s">
        <v>4</v>
      </c>
      <c r="HO473" s="24" t="s">
        <v>4</v>
      </c>
      <c r="HP473" s="24" t="s">
        <v>4</v>
      </c>
      <c r="HQ473" s="24" t="s">
        <v>4</v>
      </c>
      <c r="HR473" s="24" t="s">
        <v>4</v>
      </c>
      <c r="HS473" s="24" t="s">
        <v>4</v>
      </c>
      <c r="HT473" s="24" t="s">
        <v>4</v>
      </c>
      <c r="HU473" s="24" t="s">
        <v>4</v>
      </c>
      <c r="HV473" s="24" t="s">
        <v>4</v>
      </c>
      <c r="HW473" s="24" t="s">
        <v>4</v>
      </c>
      <c r="HX473" s="24" t="s">
        <v>4</v>
      </c>
      <c r="HY473" s="24" t="s">
        <v>4</v>
      </c>
      <c r="HZ473" s="24" t="s">
        <v>4</v>
      </c>
      <c r="IA473" s="24" t="s">
        <v>4</v>
      </c>
      <c r="IB473" s="24" t="s">
        <v>4</v>
      </c>
      <c r="IC473" s="24" t="s">
        <v>4</v>
      </c>
      <c r="ID473" s="24" t="s">
        <v>4</v>
      </c>
      <c r="IE473" s="24" t="s">
        <v>4</v>
      </c>
    </row>
    <row r="474" spans="1:8" ht="17.25" customHeight="1">
      <c r="A474" s="68" t="s">
        <v>139</v>
      </c>
      <c r="B474" s="90"/>
      <c r="H474" s="59"/>
    </row>
    <row r="475" spans="1:3" ht="17.25" customHeight="1">
      <c r="A475" s="2" t="s">
        <v>48</v>
      </c>
      <c r="C475" s="8"/>
    </row>
    <row r="476" spans="1:8" ht="17.25" customHeight="1">
      <c r="A476" s="2" t="s">
        <v>14</v>
      </c>
      <c r="C476" s="8"/>
      <c r="H476" s="24"/>
    </row>
    <row r="477" spans="1:3" ht="19.5" customHeight="1">
      <c r="A477" s="10" t="s">
        <v>59</v>
      </c>
      <c r="B477" s="11">
        <v>200</v>
      </c>
      <c r="C477" s="1">
        <v>170.06</v>
      </c>
    </row>
    <row r="478" spans="1:3" s="52" customFormat="1" ht="17.25" customHeight="1">
      <c r="A478" s="51" t="s">
        <v>107</v>
      </c>
      <c r="B478" s="54">
        <v>180</v>
      </c>
      <c r="C478" s="52">
        <v>97.36</v>
      </c>
    </row>
    <row r="479" spans="1:3" ht="17.25" customHeight="1">
      <c r="A479" s="10" t="s">
        <v>122</v>
      </c>
      <c r="B479" s="19">
        <v>7</v>
      </c>
      <c r="C479" s="1">
        <v>64.87</v>
      </c>
    </row>
    <row r="480" spans="1:3" s="52" customFormat="1" ht="17.25" customHeight="1">
      <c r="A480" s="1" t="s">
        <v>146</v>
      </c>
      <c r="B480" s="54">
        <v>25</v>
      </c>
      <c r="C480" s="19">
        <v>58.75</v>
      </c>
    </row>
    <row r="481" spans="1:8" ht="17.25" customHeight="1">
      <c r="A481" s="36" t="s">
        <v>22</v>
      </c>
      <c r="B481" s="89">
        <f>SUM(B477:B480)</f>
        <v>412</v>
      </c>
      <c r="C481" s="37">
        <f>SUM(C477:C480)</f>
        <v>391.04</v>
      </c>
      <c r="H481" s="52"/>
    </row>
    <row r="482" spans="1:2" ht="19.5" customHeight="1">
      <c r="A482" s="10"/>
      <c r="B482" s="11"/>
    </row>
    <row r="483" spans="1:8" ht="17.25" customHeight="1">
      <c r="A483" s="36" t="s">
        <v>25</v>
      </c>
      <c r="B483" s="44"/>
      <c r="C483" s="37"/>
      <c r="H483" s="52"/>
    </row>
    <row r="484" spans="1:9" s="59" customFormat="1" ht="17.25" customHeight="1">
      <c r="A484" s="50" t="s">
        <v>141</v>
      </c>
      <c r="B484" s="54">
        <v>180</v>
      </c>
      <c r="C484" s="59">
        <v>81.9</v>
      </c>
      <c r="I484" s="52"/>
    </row>
    <row r="485" spans="1:3" ht="17.25" customHeight="1">
      <c r="A485" s="7"/>
      <c r="B485" s="14"/>
      <c r="C485" s="16"/>
    </row>
    <row r="486" spans="1:3" ht="17.25" customHeight="1">
      <c r="A486" s="31" t="s">
        <v>15</v>
      </c>
      <c r="B486" s="32"/>
      <c r="C486" s="33"/>
    </row>
    <row r="487" spans="1:5" s="39" customFormat="1" ht="17.25" customHeight="1">
      <c r="A487" s="38" t="s">
        <v>170</v>
      </c>
      <c r="B487" s="11">
        <v>50</v>
      </c>
      <c r="C487" s="11">
        <v>42.5</v>
      </c>
      <c r="D487" s="11"/>
      <c r="E487" s="11"/>
    </row>
    <row r="488" spans="1:8" s="39" customFormat="1" ht="17.25" customHeight="1">
      <c r="A488" s="38" t="s">
        <v>133</v>
      </c>
      <c r="B488" s="11">
        <v>50</v>
      </c>
      <c r="C488" s="11">
        <v>8.2</v>
      </c>
      <c r="D488" s="11"/>
      <c r="E488" s="11"/>
      <c r="H488" s="1"/>
    </row>
    <row r="489" spans="1:3" ht="17.25" customHeight="1">
      <c r="A489" s="10" t="s">
        <v>166</v>
      </c>
      <c r="B489" s="66">
        <v>200</v>
      </c>
      <c r="C489" s="1">
        <v>90.77</v>
      </c>
    </row>
    <row r="490" spans="1:8" s="52" customFormat="1" ht="17.25" customHeight="1">
      <c r="A490" s="51" t="s">
        <v>168</v>
      </c>
      <c r="B490" s="11">
        <v>70</v>
      </c>
      <c r="C490" s="12">
        <v>127.6</v>
      </c>
      <c r="H490" s="39"/>
    </row>
    <row r="491" spans="1:3" ht="18" customHeight="1">
      <c r="A491" s="10" t="s">
        <v>87</v>
      </c>
      <c r="B491" s="11">
        <v>30</v>
      </c>
      <c r="C491" s="1">
        <v>18.02</v>
      </c>
    </row>
    <row r="492" spans="1:6" s="39" customFormat="1" ht="17.25" customHeight="1">
      <c r="A492" s="38" t="s">
        <v>167</v>
      </c>
      <c r="B492" s="54">
        <v>130</v>
      </c>
      <c r="C492" s="11">
        <v>136.5</v>
      </c>
      <c r="D492" s="45"/>
      <c r="E492" s="45"/>
      <c r="F492" s="11"/>
    </row>
    <row r="493" spans="1:29" ht="17.25" customHeight="1">
      <c r="A493" s="10" t="s">
        <v>136</v>
      </c>
      <c r="B493" s="11">
        <v>180</v>
      </c>
      <c r="C493" s="19">
        <v>61.13</v>
      </c>
      <c r="AC493" s="1">
        <f>Z493+AA493+AB493</f>
        <v>0</v>
      </c>
    </row>
    <row r="494" spans="1:3" s="52" customFormat="1" ht="17.25" customHeight="1">
      <c r="A494" s="84" t="s">
        <v>134</v>
      </c>
      <c r="B494" s="53">
        <v>25</v>
      </c>
      <c r="C494" s="52">
        <v>58.75</v>
      </c>
    </row>
    <row r="495" spans="1:3" s="52" customFormat="1" ht="17.25" customHeight="1">
      <c r="A495" s="84" t="s">
        <v>135</v>
      </c>
      <c r="B495" s="54">
        <v>30</v>
      </c>
      <c r="C495" s="19">
        <v>70.5</v>
      </c>
    </row>
    <row r="496" spans="1:4" ht="17.25" customHeight="1">
      <c r="A496" s="22" t="s">
        <v>22</v>
      </c>
      <c r="B496" s="57">
        <f>B487+B489+B490+B491+B492+B493+B494+B495</f>
        <v>715</v>
      </c>
      <c r="C496" s="48">
        <f>C487+C489+C490+C491+C492+C493+C494+C495</f>
        <v>605.77</v>
      </c>
      <c r="D496" s="40"/>
    </row>
    <row r="497" spans="1:3" s="52" customFormat="1" ht="18" customHeight="1">
      <c r="A497" s="51"/>
      <c r="B497" s="11"/>
      <c r="C497" s="11"/>
    </row>
    <row r="498" spans="1:8" ht="17.25" customHeight="1">
      <c r="A498" s="31" t="s">
        <v>10</v>
      </c>
      <c r="B498" s="32"/>
      <c r="C498" s="33"/>
      <c r="H498" s="52"/>
    </row>
    <row r="499" spans="1:8" s="52" customFormat="1" ht="18" customHeight="1">
      <c r="A499" s="51" t="s">
        <v>6</v>
      </c>
      <c r="B499" s="54">
        <v>180</v>
      </c>
      <c r="C499" s="19">
        <v>40</v>
      </c>
      <c r="H499" s="1"/>
    </row>
    <row r="500" spans="1:9" s="52" customFormat="1" ht="17.25" customHeight="1">
      <c r="A500" s="51" t="s">
        <v>169</v>
      </c>
      <c r="B500" s="19">
        <v>80</v>
      </c>
      <c r="C500" s="52">
        <v>207.84</v>
      </c>
      <c r="I500" s="1"/>
    </row>
    <row r="501" spans="1:8" s="2" customFormat="1" ht="17.25" customHeight="1">
      <c r="A501" s="22" t="s">
        <v>22</v>
      </c>
      <c r="B501" s="40">
        <f>SUM(B499:B500)</f>
        <v>260</v>
      </c>
      <c r="C501" s="40">
        <f>SUM(C499:C500)</f>
        <v>247.84</v>
      </c>
      <c r="H501" s="1"/>
    </row>
    <row r="502" spans="1:8" ht="17.25" customHeight="1">
      <c r="A502" s="10"/>
      <c r="B502" s="11"/>
      <c r="C502" s="19"/>
      <c r="H502" s="52"/>
    </row>
    <row r="503" spans="1:8" ht="17.25" customHeight="1">
      <c r="A503" s="36" t="s">
        <v>12</v>
      </c>
      <c r="B503" s="34"/>
      <c r="C503" s="35"/>
      <c r="H503" s="59"/>
    </row>
    <row r="504" spans="1:4" ht="18" customHeight="1">
      <c r="A504" s="10" t="s">
        <v>110</v>
      </c>
      <c r="B504" s="11">
        <v>160</v>
      </c>
      <c r="C504" s="19">
        <v>206</v>
      </c>
      <c r="D504" s="11"/>
    </row>
    <row r="505" spans="1:3" ht="17.25" customHeight="1">
      <c r="A505" s="10" t="s">
        <v>65</v>
      </c>
      <c r="B505" s="66">
        <v>30</v>
      </c>
      <c r="C505" s="1">
        <v>9.98</v>
      </c>
    </row>
    <row r="506" spans="1:3" s="52" customFormat="1" ht="17.25" customHeight="1">
      <c r="A506" s="51" t="s">
        <v>55</v>
      </c>
      <c r="B506" s="19">
        <v>180</v>
      </c>
      <c r="C506" s="12">
        <v>94.99</v>
      </c>
    </row>
    <row r="507" spans="1:3" s="52" customFormat="1" ht="17.25" customHeight="1">
      <c r="A507" s="84" t="s">
        <v>134</v>
      </c>
      <c r="B507" s="53">
        <v>30</v>
      </c>
      <c r="C507" s="52">
        <v>70.5</v>
      </c>
    </row>
    <row r="508" spans="1:8" s="59" customFormat="1" ht="17.25" customHeight="1">
      <c r="A508" s="50" t="s">
        <v>53</v>
      </c>
      <c r="B508" s="11">
        <v>50</v>
      </c>
      <c r="C508" s="11">
        <v>47.5</v>
      </c>
      <c r="H508" s="52"/>
    </row>
    <row r="509" spans="1:8" ht="17.25" customHeight="1">
      <c r="A509" s="2" t="s">
        <v>22</v>
      </c>
      <c r="B509" s="2">
        <f>SUM(B504:B508)</f>
        <v>450</v>
      </c>
      <c r="C509" s="2">
        <f>SUM(C504:C508)</f>
        <v>428.96999999999997</v>
      </c>
      <c r="H509" s="52"/>
    </row>
    <row r="510" spans="1:2" ht="19.5" customHeight="1">
      <c r="A510" s="10"/>
      <c r="B510" s="11"/>
    </row>
    <row r="511" spans="1:8" ht="17.25" customHeight="1">
      <c r="A511" s="24" t="s">
        <v>4</v>
      </c>
      <c r="B511" s="21"/>
      <c r="C511" s="13">
        <f>C481+C484+C496+C501+C509</f>
        <v>1755.52</v>
      </c>
      <c r="D511" s="25"/>
      <c r="H511" s="59"/>
    </row>
    <row r="512" spans="1:2" ht="17.25" customHeight="1">
      <c r="A512" s="68" t="s">
        <v>139</v>
      </c>
      <c r="B512" s="90"/>
    </row>
    <row r="513" spans="1:3" ht="17.25" customHeight="1">
      <c r="A513" s="2" t="s">
        <v>49</v>
      </c>
      <c r="C513" s="8"/>
    </row>
    <row r="514" spans="1:3" ht="17.25" customHeight="1">
      <c r="A514" s="2" t="s">
        <v>14</v>
      </c>
      <c r="C514" s="8"/>
    </row>
    <row r="515" spans="1:3" ht="19.5" customHeight="1">
      <c r="A515" s="10" t="s">
        <v>128</v>
      </c>
      <c r="B515" s="11">
        <v>200</v>
      </c>
      <c r="C515" s="1">
        <v>141.6</v>
      </c>
    </row>
    <row r="516" spans="1:3" ht="17.25" customHeight="1">
      <c r="A516" s="10" t="s">
        <v>105</v>
      </c>
      <c r="B516" s="11">
        <v>180</v>
      </c>
      <c r="C516" s="1">
        <v>83.9</v>
      </c>
    </row>
    <row r="517" spans="1:3" ht="17.25" customHeight="1">
      <c r="A517" s="10" t="s">
        <v>122</v>
      </c>
      <c r="B517" s="19">
        <v>7</v>
      </c>
      <c r="C517" s="1">
        <v>64.87</v>
      </c>
    </row>
    <row r="518" spans="1:3" ht="17.25" customHeight="1">
      <c r="A518" s="10" t="s">
        <v>121</v>
      </c>
      <c r="B518" s="11">
        <v>10</v>
      </c>
      <c r="C518" s="1">
        <v>38</v>
      </c>
    </row>
    <row r="519" spans="1:3" s="52" customFormat="1" ht="17.25" customHeight="1">
      <c r="A519" s="1" t="s">
        <v>148</v>
      </c>
      <c r="B519" s="54">
        <v>30</v>
      </c>
      <c r="C519" s="19">
        <v>70.5</v>
      </c>
    </row>
    <row r="520" spans="1:3" ht="17.25" customHeight="1">
      <c r="A520" s="36" t="s">
        <v>22</v>
      </c>
      <c r="B520" s="44">
        <f>SUM(B515:B519)</f>
        <v>427</v>
      </c>
      <c r="C520" s="44">
        <f>SUM(C515:C519)</f>
        <v>398.87</v>
      </c>
    </row>
    <row r="521" spans="1:4" ht="17.25" customHeight="1">
      <c r="A521" s="24"/>
      <c r="B521" s="21"/>
      <c r="C521" s="13"/>
      <c r="D521" s="25"/>
    </row>
    <row r="522" spans="1:8" ht="17.25" customHeight="1">
      <c r="A522" s="36" t="s">
        <v>25</v>
      </c>
      <c r="B522" s="34"/>
      <c r="C522" s="37"/>
      <c r="H522" s="52"/>
    </row>
    <row r="523" spans="1:3" ht="17.25" customHeight="1">
      <c r="A523" s="10" t="s">
        <v>67</v>
      </c>
      <c r="B523" s="11">
        <v>200</v>
      </c>
      <c r="C523" s="1">
        <v>85.66</v>
      </c>
    </row>
    <row r="524" spans="1:3" ht="17.25" customHeight="1">
      <c r="A524" s="10"/>
      <c r="B524" s="11"/>
      <c r="C524" s="12"/>
    </row>
    <row r="525" spans="1:3" ht="17.25" customHeight="1">
      <c r="A525" s="31" t="s">
        <v>15</v>
      </c>
      <c r="B525" s="32"/>
      <c r="C525" s="33"/>
    </row>
    <row r="526" spans="1:9" s="39" customFormat="1" ht="19.5" customHeight="1">
      <c r="A526" s="38" t="s">
        <v>175</v>
      </c>
      <c r="B526" s="19">
        <v>50</v>
      </c>
      <c r="C526" s="11">
        <v>50.63</v>
      </c>
      <c r="D526" s="11"/>
      <c r="E526" s="11"/>
      <c r="I526" s="1"/>
    </row>
    <row r="527" spans="1:8" s="39" customFormat="1" ht="17.25" customHeight="1">
      <c r="A527" s="38" t="s">
        <v>133</v>
      </c>
      <c r="B527" s="11">
        <v>50</v>
      </c>
      <c r="C527" s="11">
        <v>8.2</v>
      </c>
      <c r="D527" s="11"/>
      <c r="E527" s="11"/>
      <c r="H527" s="1"/>
    </row>
    <row r="528" spans="1:3" s="52" customFormat="1" ht="17.25" customHeight="1">
      <c r="A528" s="51" t="s">
        <v>172</v>
      </c>
      <c r="B528" s="11">
        <v>200</v>
      </c>
      <c r="C528" s="52">
        <v>81.37</v>
      </c>
    </row>
    <row r="529" spans="1:8" s="52" customFormat="1" ht="18" customHeight="1">
      <c r="A529" s="51" t="s">
        <v>119</v>
      </c>
      <c r="B529" s="54">
        <v>70</v>
      </c>
      <c r="C529" s="52">
        <v>134.31</v>
      </c>
      <c r="H529" s="39"/>
    </row>
    <row r="530" spans="1:8" s="52" customFormat="1" ht="17.25" customHeight="1">
      <c r="A530" s="51" t="s">
        <v>65</v>
      </c>
      <c r="B530" s="11">
        <v>30</v>
      </c>
      <c r="C530" s="12">
        <v>19.97</v>
      </c>
      <c r="H530" s="39"/>
    </row>
    <row r="531" spans="1:4" s="75" customFormat="1" ht="17.25" customHeight="1">
      <c r="A531" s="73" t="s">
        <v>174</v>
      </c>
      <c r="B531" s="74">
        <v>130</v>
      </c>
      <c r="C531" s="75">
        <v>132.08</v>
      </c>
      <c r="D531" s="76"/>
    </row>
    <row r="532" spans="1:3" s="52" customFormat="1" ht="17.25" customHeight="1">
      <c r="A532" s="51" t="s">
        <v>78</v>
      </c>
      <c r="B532" s="19">
        <v>180</v>
      </c>
      <c r="C532" s="55" t="s">
        <v>187</v>
      </c>
    </row>
    <row r="533" spans="1:3" s="52" customFormat="1" ht="17.25" customHeight="1">
      <c r="A533" s="84" t="s">
        <v>134</v>
      </c>
      <c r="B533" s="53">
        <v>25</v>
      </c>
      <c r="C533" s="52">
        <v>58.75</v>
      </c>
    </row>
    <row r="534" spans="1:3" s="52" customFormat="1" ht="17.25" customHeight="1">
      <c r="A534" s="84" t="s">
        <v>135</v>
      </c>
      <c r="B534" s="54">
        <v>30</v>
      </c>
      <c r="C534" s="19">
        <v>70.5</v>
      </c>
    </row>
    <row r="535" spans="1:24" s="2" customFormat="1" ht="17.25" customHeight="1">
      <c r="A535" s="22" t="s">
        <v>22</v>
      </c>
      <c r="B535" s="40">
        <f>B526+B528+B529+B530+B531+B532+B533+B534</f>
        <v>715</v>
      </c>
      <c r="C535" s="20">
        <f>C526+C528+C529+C530+C531+C533+C534</f>
        <v>547.61</v>
      </c>
      <c r="D535" s="40"/>
      <c r="E535" s="40"/>
      <c r="F535" s="40"/>
      <c r="G535" s="40"/>
      <c r="H535" s="52"/>
      <c r="I535" s="40"/>
      <c r="J535" s="40"/>
      <c r="K535" s="40"/>
      <c r="L535" s="40"/>
      <c r="M535" s="40"/>
      <c r="N535" s="40"/>
      <c r="O535" s="40"/>
      <c r="P535" s="40">
        <f aca="true" t="shared" si="1" ref="P535:X535">SUM(P527:P532)</f>
        <v>0</v>
      </c>
      <c r="Q535" s="40">
        <f t="shared" si="1"/>
        <v>0</v>
      </c>
      <c r="R535" s="40">
        <f t="shared" si="1"/>
        <v>0</v>
      </c>
      <c r="S535" s="40">
        <f t="shared" si="1"/>
        <v>0</v>
      </c>
      <c r="T535" s="40">
        <f t="shared" si="1"/>
        <v>0</v>
      </c>
      <c r="U535" s="40">
        <f t="shared" si="1"/>
        <v>0</v>
      </c>
      <c r="V535" s="40">
        <f t="shared" si="1"/>
        <v>0</v>
      </c>
      <c r="W535" s="40">
        <f t="shared" si="1"/>
        <v>0</v>
      </c>
      <c r="X535" s="40">
        <f t="shared" si="1"/>
        <v>0</v>
      </c>
    </row>
    <row r="536" spans="1:8" s="39" customFormat="1" ht="17.25" customHeight="1">
      <c r="A536" s="38"/>
      <c r="B536" s="11"/>
      <c r="C536" s="11"/>
      <c r="D536" s="11"/>
      <c r="E536" s="11"/>
      <c r="H536" s="52"/>
    </row>
    <row r="537" spans="1:8" ht="17.25" customHeight="1">
      <c r="A537" s="31" t="s">
        <v>10</v>
      </c>
      <c r="B537" s="32"/>
      <c r="C537" s="33"/>
      <c r="H537" s="52"/>
    </row>
    <row r="538" spans="1:29" ht="17.25" customHeight="1">
      <c r="A538" s="10" t="s">
        <v>136</v>
      </c>
      <c r="B538" s="11">
        <v>180</v>
      </c>
      <c r="C538" s="19">
        <v>61.13</v>
      </c>
      <c r="AC538" s="1">
        <f>Z538+AA538+AB538</f>
        <v>0</v>
      </c>
    </row>
    <row r="539" spans="1:3" s="52" customFormat="1" ht="17.25" customHeight="1">
      <c r="A539" s="51" t="s">
        <v>79</v>
      </c>
      <c r="B539" s="54">
        <v>60</v>
      </c>
      <c r="C539" s="52">
        <v>271.8</v>
      </c>
    </row>
    <row r="540" spans="1:8" s="59" customFormat="1" ht="17.25" customHeight="1">
      <c r="A540" s="50" t="s">
        <v>52</v>
      </c>
      <c r="B540" s="54">
        <v>100</v>
      </c>
      <c r="C540" s="59">
        <v>44</v>
      </c>
      <c r="H540" s="1"/>
    </row>
    <row r="541" spans="1:4" ht="17.25" customHeight="1">
      <c r="A541" s="22" t="s">
        <v>22</v>
      </c>
      <c r="B541" s="57">
        <f>SUM(B538:B540)</f>
        <v>340</v>
      </c>
      <c r="C541" s="20">
        <f>SUM(C538:C540)</f>
        <v>376.93</v>
      </c>
      <c r="D541" s="40"/>
    </row>
    <row r="542" spans="1:8" ht="17.25" customHeight="1">
      <c r="A542" s="10"/>
      <c r="B542" s="11"/>
      <c r="H542" s="52"/>
    </row>
    <row r="543" spans="1:8" ht="17.25" customHeight="1">
      <c r="A543" s="36" t="s">
        <v>12</v>
      </c>
      <c r="B543" s="34"/>
      <c r="C543" s="35"/>
      <c r="H543" s="59"/>
    </row>
    <row r="544" spans="1:3" s="52" customFormat="1" ht="17.25" customHeight="1">
      <c r="A544" s="51" t="s">
        <v>177</v>
      </c>
      <c r="B544" s="11">
        <v>70</v>
      </c>
      <c r="C544" s="11">
        <v>97.98</v>
      </c>
    </row>
    <row r="545" spans="1:4" ht="17.25" customHeight="1">
      <c r="A545" s="80" t="s">
        <v>182</v>
      </c>
      <c r="B545" s="21">
        <v>130</v>
      </c>
      <c r="C545" s="25">
        <v>123.37</v>
      </c>
      <c r="D545" s="72"/>
    </row>
    <row r="546" spans="1:3" s="52" customFormat="1" ht="18" customHeight="1">
      <c r="A546" s="51" t="s">
        <v>60</v>
      </c>
      <c r="B546" s="54">
        <v>200</v>
      </c>
      <c r="C546" s="19">
        <v>44.4</v>
      </c>
    </row>
    <row r="547" spans="1:3" s="52" customFormat="1" ht="17.25" customHeight="1">
      <c r="A547" s="84" t="s">
        <v>134</v>
      </c>
      <c r="B547" s="53">
        <v>25</v>
      </c>
      <c r="C547" s="52">
        <v>58.75</v>
      </c>
    </row>
    <row r="548" spans="1:3" s="52" customFormat="1" ht="17.25" customHeight="1">
      <c r="A548" s="84" t="s">
        <v>135</v>
      </c>
      <c r="B548" s="54">
        <v>30</v>
      </c>
      <c r="C548" s="19">
        <v>70.5</v>
      </c>
    </row>
    <row r="549" spans="1:8" ht="17.25" customHeight="1">
      <c r="A549" s="2" t="s">
        <v>22</v>
      </c>
      <c r="B549" s="65">
        <f>SUM(B544:B548)</f>
        <v>455</v>
      </c>
      <c r="C549" s="13">
        <f>SUM(C544:C548)</f>
        <v>395</v>
      </c>
      <c r="D549" s="47"/>
      <c r="H549" s="52"/>
    </row>
    <row r="550" spans="1:8" ht="17.25" customHeight="1">
      <c r="A550" s="2"/>
      <c r="C550" s="13"/>
      <c r="H550" s="52"/>
    </row>
    <row r="551" spans="1:8" ht="17.25" customHeight="1">
      <c r="A551" s="24" t="s">
        <v>4</v>
      </c>
      <c r="B551" s="21"/>
      <c r="C551" s="13">
        <f>C520+C523+C535+C541+C549</f>
        <v>1804.07</v>
      </c>
      <c r="D551" s="25"/>
      <c r="H551" s="59"/>
    </row>
    <row r="552" spans="1:2" ht="17.25" customHeight="1">
      <c r="A552" s="68" t="s">
        <v>139</v>
      </c>
      <c r="B552" s="90"/>
    </row>
    <row r="553" spans="1:3" ht="17.25" customHeight="1">
      <c r="A553" s="2" t="s">
        <v>50</v>
      </c>
      <c r="C553" s="8"/>
    </row>
    <row r="554" spans="1:3" ht="18.75" customHeight="1">
      <c r="A554" s="2" t="s">
        <v>35</v>
      </c>
      <c r="C554" s="8"/>
    </row>
    <row r="555" spans="1:8" s="52" customFormat="1" ht="17.25" customHeight="1">
      <c r="A555" s="51" t="s">
        <v>84</v>
      </c>
      <c r="B555" s="54">
        <v>50</v>
      </c>
      <c r="C555" s="19">
        <v>59.5</v>
      </c>
      <c r="H555" s="1"/>
    </row>
    <row r="556" spans="1:8" s="52" customFormat="1" ht="17.25" customHeight="1">
      <c r="A556" s="51" t="s">
        <v>118</v>
      </c>
      <c r="B556" s="19">
        <v>130</v>
      </c>
      <c r="C556" s="19">
        <v>201.28</v>
      </c>
      <c r="H556" s="1"/>
    </row>
    <row r="557" spans="1:3" s="52" customFormat="1" ht="17.25" customHeight="1">
      <c r="A557" s="51" t="s">
        <v>106</v>
      </c>
      <c r="B557" s="54">
        <v>180</v>
      </c>
      <c r="C557" s="52">
        <v>90.1</v>
      </c>
    </row>
    <row r="558" spans="1:3" ht="17.25" customHeight="1">
      <c r="A558" s="10" t="s">
        <v>122</v>
      </c>
      <c r="B558" s="19">
        <v>7</v>
      </c>
      <c r="C558" s="1">
        <v>64.87</v>
      </c>
    </row>
    <row r="559" spans="1:3" s="52" customFormat="1" ht="17.25" customHeight="1">
      <c r="A559" s="1" t="s">
        <v>148</v>
      </c>
      <c r="B559" s="54">
        <v>35</v>
      </c>
      <c r="C559" s="19">
        <v>70.5</v>
      </c>
    </row>
    <row r="560" spans="1:3" ht="17.25" customHeight="1">
      <c r="A560" s="36" t="s">
        <v>22</v>
      </c>
      <c r="B560" s="89">
        <f>SUM(B555:B559)</f>
        <v>402</v>
      </c>
      <c r="C560" s="37">
        <f>SUM(C555:C559)</f>
        <v>486.25</v>
      </c>
    </row>
    <row r="561" spans="1:3" ht="17.25" customHeight="1">
      <c r="A561" s="36"/>
      <c r="B561" s="34"/>
      <c r="C561" s="37"/>
    </row>
    <row r="562" spans="1:8" ht="17.25" customHeight="1">
      <c r="A562" s="36" t="s">
        <v>25</v>
      </c>
      <c r="B562" s="34"/>
      <c r="C562" s="37"/>
      <c r="H562" s="52"/>
    </row>
    <row r="563" spans="1:3" ht="17.25" customHeight="1">
      <c r="A563" s="10" t="s">
        <v>69</v>
      </c>
      <c r="B563" s="40">
        <v>180</v>
      </c>
      <c r="C563" s="2">
        <v>95.27</v>
      </c>
    </row>
    <row r="564" spans="1:8" s="39" customFormat="1" ht="17.25" customHeight="1">
      <c r="A564" s="38"/>
      <c r="B564" s="11"/>
      <c r="C564" s="11"/>
      <c r="D564" s="11"/>
      <c r="E564" s="11"/>
      <c r="H564" s="1"/>
    </row>
    <row r="565" spans="1:3" ht="17.25" customHeight="1">
      <c r="A565" s="31" t="s">
        <v>15</v>
      </c>
      <c r="B565" s="32"/>
      <c r="C565" s="33"/>
    </row>
    <row r="566" spans="1:9" s="39" customFormat="1" ht="17.25" customHeight="1">
      <c r="A566" s="38" t="s">
        <v>173</v>
      </c>
      <c r="B566" s="19">
        <v>50</v>
      </c>
      <c r="C566" s="11">
        <v>60.04</v>
      </c>
      <c r="D566" s="11"/>
      <c r="E566" s="11"/>
      <c r="I566" s="1"/>
    </row>
    <row r="567" spans="1:5" s="39" customFormat="1" ht="17.25" customHeight="1">
      <c r="A567" s="38" t="s">
        <v>133</v>
      </c>
      <c r="B567" s="11">
        <v>50</v>
      </c>
      <c r="C567" s="11">
        <v>8.2</v>
      </c>
      <c r="D567" s="11"/>
      <c r="E567" s="11"/>
    </row>
    <row r="568" spans="1:29" ht="17.25" customHeight="1">
      <c r="A568" s="10" t="s">
        <v>178</v>
      </c>
      <c r="B568" s="66">
        <v>200</v>
      </c>
      <c r="C568" s="28">
        <v>101.22</v>
      </c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  <c r="X568" s="71"/>
      <c r="Y568" s="71"/>
      <c r="Z568" s="71"/>
      <c r="AA568" s="71"/>
      <c r="AB568" s="71"/>
      <c r="AC568" s="71"/>
    </row>
    <row r="569" spans="1:3" s="52" customFormat="1" ht="17.25" customHeight="1">
      <c r="A569" s="51" t="s">
        <v>180</v>
      </c>
      <c r="B569" s="54">
        <v>60</v>
      </c>
      <c r="C569" s="12">
        <v>128</v>
      </c>
    </row>
    <row r="570" spans="1:3" s="52" customFormat="1" ht="17.25" customHeight="1">
      <c r="A570" s="51" t="s">
        <v>179</v>
      </c>
      <c r="B570" s="54">
        <v>130</v>
      </c>
      <c r="C570" s="12">
        <v>173.29</v>
      </c>
    </row>
    <row r="571" spans="1:8" s="52" customFormat="1" ht="17.25" customHeight="1">
      <c r="A571" s="51" t="s">
        <v>68</v>
      </c>
      <c r="B571" s="19">
        <v>30</v>
      </c>
      <c r="C571" s="19">
        <v>16.85</v>
      </c>
      <c r="H571" s="39"/>
    </row>
    <row r="572" spans="1:3" s="52" customFormat="1" ht="17.25" customHeight="1">
      <c r="A572" s="51" t="s">
        <v>86</v>
      </c>
      <c r="B572" s="54">
        <v>180</v>
      </c>
      <c r="C572" s="28" t="s">
        <v>189</v>
      </c>
    </row>
    <row r="573" spans="1:3" s="52" customFormat="1" ht="17.25" customHeight="1">
      <c r="A573" s="84" t="s">
        <v>134</v>
      </c>
      <c r="B573" s="53">
        <v>25</v>
      </c>
      <c r="C573" s="52">
        <v>58.75</v>
      </c>
    </row>
    <row r="574" spans="1:3" s="52" customFormat="1" ht="17.25" customHeight="1">
      <c r="A574" s="84" t="s">
        <v>135</v>
      </c>
      <c r="B574" s="54">
        <v>30</v>
      </c>
      <c r="C574" s="19">
        <v>70.5</v>
      </c>
    </row>
    <row r="575" spans="1:8" ht="17.25" customHeight="1">
      <c r="A575" s="22" t="s">
        <v>22</v>
      </c>
      <c r="B575" s="57">
        <f>B566+B568+B569+B570+B571+B572+B573+B574</f>
        <v>705</v>
      </c>
      <c r="C575" s="20">
        <f>C566+C568+C569+C570+C571+C572+C573+C574</f>
        <v>663.13</v>
      </c>
      <c r="H575" s="52"/>
    </row>
    <row r="576" spans="1:8" ht="17.25" customHeight="1">
      <c r="A576" s="10"/>
      <c r="B576" s="11"/>
      <c r="C576" s="12"/>
      <c r="H576" s="52"/>
    </row>
    <row r="577" spans="1:3" s="52" customFormat="1" ht="18" customHeight="1">
      <c r="A577" s="31" t="s">
        <v>10</v>
      </c>
      <c r="B577" s="32"/>
      <c r="C577" s="33"/>
    </row>
    <row r="578" spans="1:9" s="62" customFormat="1" ht="17.25" customHeight="1">
      <c r="A578" s="9" t="s">
        <v>116</v>
      </c>
      <c r="B578" s="66">
        <v>180</v>
      </c>
      <c r="C578" s="62">
        <v>95.4</v>
      </c>
      <c r="I578" s="1"/>
    </row>
    <row r="579" spans="1:8" s="52" customFormat="1" ht="17.25" customHeight="1">
      <c r="A579" s="51" t="s">
        <v>95</v>
      </c>
      <c r="B579" s="54">
        <v>60</v>
      </c>
      <c r="C579" s="52">
        <v>165</v>
      </c>
      <c r="H579" s="1"/>
    </row>
    <row r="580" spans="1:8" s="59" customFormat="1" ht="17.25" customHeight="1">
      <c r="A580" s="50" t="s">
        <v>53</v>
      </c>
      <c r="B580" s="11">
        <v>100</v>
      </c>
      <c r="C580" s="11">
        <v>95</v>
      </c>
      <c r="H580" s="52"/>
    </row>
    <row r="581" spans="1:8" ht="17.25" customHeight="1">
      <c r="A581" s="22" t="s">
        <v>22</v>
      </c>
      <c r="B581" s="57">
        <f>SUM(B578:B580)</f>
        <v>340</v>
      </c>
      <c r="C581" s="48">
        <f>SUM(C578:C580)</f>
        <v>355.4</v>
      </c>
      <c r="D581" s="40"/>
      <c r="H581" s="52"/>
    </row>
    <row r="582" spans="1:8" ht="17.25" customHeight="1">
      <c r="A582" s="22"/>
      <c r="B582" s="58"/>
      <c r="C582" s="40"/>
      <c r="H582" s="52"/>
    </row>
    <row r="583" spans="1:8" s="39" customFormat="1" ht="17.25" customHeight="1">
      <c r="A583" s="36" t="s">
        <v>12</v>
      </c>
      <c r="B583" s="34"/>
      <c r="C583" s="35"/>
      <c r="D583" s="11"/>
      <c r="E583" s="11"/>
      <c r="H583" s="59"/>
    </row>
    <row r="584" spans="1:3" s="52" customFormat="1" ht="17.25" customHeight="1">
      <c r="A584" s="52" t="s">
        <v>61</v>
      </c>
      <c r="B584" s="53">
        <v>50</v>
      </c>
      <c r="C584" s="60">
        <v>54.61</v>
      </c>
    </row>
    <row r="585" spans="1:8" ht="20.25" customHeight="1">
      <c r="A585" s="10" t="s">
        <v>98</v>
      </c>
      <c r="B585" s="54">
        <v>205</v>
      </c>
      <c r="C585" s="1">
        <v>272</v>
      </c>
      <c r="H585" s="21"/>
    </row>
    <row r="586" spans="1:8" s="52" customFormat="1" ht="18" customHeight="1">
      <c r="A586" s="51" t="s">
        <v>6</v>
      </c>
      <c r="B586" s="54">
        <v>180</v>
      </c>
      <c r="C586" s="19">
        <v>40</v>
      </c>
      <c r="H586" s="1"/>
    </row>
    <row r="587" spans="1:3" s="52" customFormat="1" ht="17.25" customHeight="1">
      <c r="A587" s="84" t="s">
        <v>134</v>
      </c>
      <c r="B587" s="53">
        <v>30</v>
      </c>
      <c r="C587" s="52">
        <v>70.5</v>
      </c>
    </row>
    <row r="588" spans="1:8" ht="17.25" customHeight="1">
      <c r="A588" s="70" t="s">
        <v>22</v>
      </c>
      <c r="B588" s="40">
        <f>SUM(B584:B587)</f>
        <v>465</v>
      </c>
      <c r="C588" s="40">
        <f>SUM(C584:C587)</f>
        <v>437.11</v>
      </c>
      <c r="D588" s="25"/>
      <c r="H588" s="52"/>
    </row>
    <row r="589" spans="1:8" ht="17.25" customHeight="1">
      <c r="A589" s="24" t="s">
        <v>4</v>
      </c>
      <c r="B589" s="21"/>
      <c r="C589" s="13">
        <f>C560+C563+C575+C581+C588</f>
        <v>2037.1600000000003</v>
      </c>
      <c r="D589" s="25"/>
      <c r="H589" s="52"/>
    </row>
    <row r="590" spans="1:8" ht="17.25" customHeight="1">
      <c r="A590" s="24"/>
      <c r="B590" s="21"/>
      <c r="C590" s="13"/>
      <c r="D590" s="25"/>
      <c r="H590" s="59"/>
    </row>
    <row r="591" spans="1:8" s="71" customFormat="1" ht="19.5" customHeight="1">
      <c r="A591" s="24"/>
      <c r="B591" s="21"/>
      <c r="C591" s="13">
        <f>C41+C79+C115+C153+C194+C235+C270+C306+C345+C385+C425+C473+C511+C551+C589</f>
        <v>27002.879999999997</v>
      </c>
      <c r="D591" s="69"/>
      <c r="H591" s="1"/>
    </row>
    <row r="592" spans="1:4" ht="17.25" customHeight="1">
      <c r="A592" s="30"/>
      <c r="B592" s="30"/>
      <c r="C592" s="1">
        <v>15</v>
      </c>
      <c r="D592" s="40"/>
    </row>
    <row r="593" spans="1:4" ht="17.25" customHeight="1">
      <c r="A593" s="68" t="s">
        <v>57</v>
      </c>
      <c r="B593" s="58"/>
      <c r="C593" s="57">
        <f>C591/C592</f>
        <v>1800.1919999999998</v>
      </c>
      <c r="D593" s="48"/>
    </row>
    <row r="594" spans="1:3" ht="17.25" customHeight="1">
      <c r="A594" s="22"/>
      <c r="B594" s="69"/>
      <c r="C594" s="69"/>
    </row>
    <row r="595" spans="1:3" ht="17.25" customHeight="1">
      <c r="A595" s="30"/>
      <c r="B595" s="30"/>
      <c r="C595" s="30"/>
    </row>
    <row r="596" spans="1:3" ht="17.25" customHeight="1">
      <c r="A596" s="30"/>
      <c r="B596" s="30"/>
      <c r="C596" s="30"/>
    </row>
    <row r="597" spans="1:3" ht="22.5" customHeight="1">
      <c r="A597" s="30"/>
      <c r="B597" s="30"/>
      <c r="C597" s="30"/>
    </row>
    <row r="598" spans="1:3" ht="17.25" customHeight="1">
      <c r="A598" s="30"/>
      <c r="B598" s="30"/>
      <c r="C598" s="30"/>
    </row>
    <row r="599" spans="1:3" ht="17.25" customHeight="1">
      <c r="A599" s="30"/>
      <c r="B599" s="30"/>
      <c r="C599" s="30"/>
    </row>
    <row r="600" spans="1:3" ht="17.25" customHeight="1">
      <c r="A600" s="30"/>
      <c r="B600" s="30"/>
      <c r="C600" s="30"/>
    </row>
    <row r="601" spans="1:8" s="52" customFormat="1" ht="17.25" customHeight="1">
      <c r="A601" s="51" t="s">
        <v>117</v>
      </c>
      <c r="B601" s="11">
        <v>70</v>
      </c>
      <c r="C601" s="12">
        <v>12.75</v>
      </c>
      <c r="H601" s="39"/>
    </row>
    <row r="602" spans="1:3" s="52" customFormat="1" ht="34.5" customHeight="1">
      <c r="A602" s="64" t="s">
        <v>104</v>
      </c>
      <c r="B602" s="53">
        <v>50</v>
      </c>
      <c r="C602" s="60">
        <v>43.12</v>
      </c>
    </row>
    <row r="603" spans="1:3" ht="17.25" customHeight="1">
      <c r="A603" s="30"/>
      <c r="B603" s="30"/>
      <c r="C603" s="30"/>
    </row>
    <row r="604" spans="1:3" ht="17.25" customHeight="1">
      <c r="A604" s="30"/>
      <c r="B604" s="30"/>
      <c r="C604" s="30"/>
    </row>
    <row r="605" spans="1:3" ht="17.25" customHeight="1">
      <c r="A605" s="30"/>
      <c r="B605" s="30"/>
      <c r="C605" s="30"/>
    </row>
    <row r="606" spans="1:9" s="39" customFormat="1" ht="17.25" customHeight="1">
      <c r="A606" s="38" t="s">
        <v>173</v>
      </c>
      <c r="B606" s="19">
        <v>50</v>
      </c>
      <c r="C606" s="11">
        <v>60.04</v>
      </c>
      <c r="D606" s="11"/>
      <c r="E606" s="11"/>
      <c r="I606" s="1"/>
    </row>
    <row r="607" spans="1:3" ht="17.25" customHeight="1">
      <c r="A607" s="30"/>
      <c r="B607" s="30"/>
      <c r="C607" s="30"/>
    </row>
    <row r="608" spans="1:3" ht="17.25" customHeight="1">
      <c r="A608" s="30"/>
      <c r="B608" s="30"/>
      <c r="C608" s="30"/>
    </row>
    <row r="609" spans="1:3" ht="17.25" customHeight="1">
      <c r="A609" s="30"/>
      <c r="B609" s="30"/>
      <c r="C609" s="30"/>
    </row>
    <row r="610" spans="1:3" ht="17.25" customHeight="1">
      <c r="A610" s="30"/>
      <c r="B610" s="30"/>
      <c r="C610" s="30"/>
    </row>
    <row r="611" spans="1:3" ht="17.25" customHeight="1">
      <c r="A611" s="30"/>
      <c r="B611" s="30"/>
      <c r="C611" s="30"/>
    </row>
    <row r="612" spans="1:3" ht="17.25" customHeight="1">
      <c r="A612" s="30"/>
      <c r="B612" s="30"/>
      <c r="C612" s="30"/>
    </row>
    <row r="613" spans="1:3" ht="17.25" customHeight="1">
      <c r="A613" s="30"/>
      <c r="B613" s="30"/>
      <c r="C613" s="30"/>
    </row>
    <row r="614" spans="1:3" ht="17.25" customHeight="1">
      <c r="A614" s="30"/>
      <c r="B614" s="30"/>
      <c r="C614" s="30"/>
    </row>
    <row r="615" spans="1:3" ht="17.25" customHeight="1">
      <c r="A615" s="30"/>
      <c r="B615" s="30"/>
      <c r="C615" s="30"/>
    </row>
    <row r="616" spans="1:3" ht="17.25" customHeight="1">
      <c r="A616" s="30"/>
      <c r="B616" s="30"/>
      <c r="C616" s="30"/>
    </row>
    <row r="617" spans="1:3" ht="17.25" customHeight="1">
      <c r="A617" s="30"/>
      <c r="B617" s="30"/>
      <c r="C617" s="30"/>
    </row>
    <row r="618" spans="1:3" ht="17.25" customHeight="1">
      <c r="A618" s="30"/>
      <c r="B618" s="30"/>
      <c r="C618" s="30"/>
    </row>
    <row r="619" spans="1:3" ht="17.25" customHeight="1">
      <c r="A619" s="30"/>
      <c r="B619" s="30"/>
      <c r="C619" s="30"/>
    </row>
    <row r="620" spans="1:3" ht="17.25" customHeight="1">
      <c r="A620" s="30"/>
      <c r="B620" s="30"/>
      <c r="C620" s="30"/>
    </row>
    <row r="621" spans="1:3" ht="17.25" customHeight="1">
      <c r="A621" s="30"/>
      <c r="B621" s="30"/>
      <c r="C621" s="30"/>
    </row>
    <row r="622" spans="1:3" ht="17.25" customHeight="1">
      <c r="A622" s="30"/>
      <c r="B622" s="30"/>
      <c r="C622" s="30"/>
    </row>
    <row r="623" spans="1:3" ht="17.25" customHeight="1">
      <c r="A623" s="30"/>
      <c r="B623" s="30"/>
      <c r="C623" s="30"/>
    </row>
    <row r="624" spans="1:3" ht="17.25" customHeight="1">
      <c r="A624" s="30"/>
      <c r="B624" s="30"/>
      <c r="C624" s="30"/>
    </row>
    <row r="625" spans="1:3" ht="17.25" customHeight="1">
      <c r="A625" s="30"/>
      <c r="B625" s="30"/>
      <c r="C625" s="30"/>
    </row>
    <row r="626" spans="1:3" ht="17.25" customHeight="1">
      <c r="A626" s="30"/>
      <c r="B626" s="30"/>
      <c r="C626" s="30"/>
    </row>
    <row r="627" spans="1:3" ht="17.25" customHeight="1">
      <c r="A627" s="30"/>
      <c r="B627" s="30"/>
      <c r="C627" s="30"/>
    </row>
    <row r="628" spans="1:3" ht="17.25" customHeight="1">
      <c r="A628" s="30"/>
      <c r="B628" s="30"/>
      <c r="C628" s="30"/>
    </row>
    <row r="629" spans="1:3" ht="17.25" customHeight="1">
      <c r="A629" s="30"/>
      <c r="B629" s="30"/>
      <c r="C629" s="30"/>
    </row>
    <row r="630" spans="1:3" ht="17.25" customHeight="1">
      <c r="A630" s="30"/>
      <c r="B630" s="30"/>
      <c r="C630" s="30"/>
    </row>
    <row r="631" spans="1:3" ht="17.25" customHeight="1">
      <c r="A631" s="30"/>
      <c r="B631" s="30"/>
      <c r="C631" s="30"/>
    </row>
    <row r="632" spans="1:3" ht="17.25" customHeight="1">
      <c r="A632" s="30"/>
      <c r="B632" s="30"/>
      <c r="C632" s="30"/>
    </row>
    <row r="633" spans="1:3" ht="17.25" customHeight="1">
      <c r="A633" s="30"/>
      <c r="B633" s="30"/>
      <c r="C633" s="30"/>
    </row>
    <row r="634" spans="1:3" ht="17.25" customHeight="1">
      <c r="A634" s="30"/>
      <c r="B634" s="30"/>
      <c r="C634" s="30"/>
    </row>
    <row r="635" spans="1:3" ht="17.25" customHeight="1">
      <c r="A635" s="30"/>
      <c r="B635" s="30"/>
      <c r="C635" s="30"/>
    </row>
    <row r="636" spans="1:3" ht="17.25" customHeight="1">
      <c r="A636" s="30"/>
      <c r="B636" s="30"/>
      <c r="C636" s="30"/>
    </row>
    <row r="637" spans="1:3" ht="17.25" customHeight="1">
      <c r="A637" s="30"/>
      <c r="B637" s="30"/>
      <c r="C637" s="30"/>
    </row>
    <row r="638" spans="1:3" ht="17.25" customHeight="1">
      <c r="A638" s="30"/>
      <c r="B638" s="30"/>
      <c r="C638" s="30"/>
    </row>
    <row r="639" spans="1:3" ht="17.25" customHeight="1">
      <c r="A639" s="30"/>
      <c r="B639" s="30"/>
      <c r="C639" s="30"/>
    </row>
    <row r="640" spans="1:3" ht="17.25" customHeight="1">
      <c r="A640" s="30"/>
      <c r="B640" s="30"/>
      <c r="C640" s="30"/>
    </row>
    <row r="641" spans="1:3" ht="17.25" customHeight="1">
      <c r="A641" s="30"/>
      <c r="B641" s="30"/>
      <c r="C641" s="30"/>
    </row>
    <row r="642" spans="1:3" ht="17.25" customHeight="1">
      <c r="A642" s="30"/>
      <c r="B642" s="30"/>
      <c r="C642" s="30"/>
    </row>
    <row r="643" spans="1:3" ht="17.25" customHeight="1">
      <c r="A643" s="30"/>
      <c r="B643" s="30"/>
      <c r="C643" s="30"/>
    </row>
    <row r="644" spans="1:3" ht="17.25" customHeight="1">
      <c r="A644" s="30"/>
      <c r="B644" s="30"/>
      <c r="C644" s="30"/>
    </row>
    <row r="645" spans="1:3" ht="17.25" customHeight="1">
      <c r="A645" s="30"/>
      <c r="B645" s="30"/>
      <c r="C645" s="30"/>
    </row>
    <row r="646" spans="1:3" ht="17.25" customHeight="1">
      <c r="A646" s="30"/>
      <c r="B646" s="30"/>
      <c r="C646" s="30"/>
    </row>
    <row r="647" spans="1:3" ht="17.25" customHeight="1">
      <c r="A647" s="30"/>
      <c r="B647" s="30"/>
      <c r="C647" s="30"/>
    </row>
    <row r="648" spans="1:3" ht="17.25" customHeight="1">
      <c r="A648" s="30"/>
      <c r="B648" s="30"/>
      <c r="C648" s="30"/>
    </row>
    <row r="649" spans="1:3" ht="17.25" customHeight="1">
      <c r="A649" s="30"/>
      <c r="B649" s="30"/>
      <c r="C649" s="30"/>
    </row>
    <row r="650" spans="1:3" ht="17.25" customHeight="1">
      <c r="A650" s="30"/>
      <c r="B650" s="30"/>
      <c r="C650" s="30"/>
    </row>
    <row r="651" spans="1:3" ht="17.25" customHeight="1">
      <c r="A651" s="30"/>
      <c r="B651" s="30"/>
      <c r="C651" s="30"/>
    </row>
    <row r="652" spans="1:3" ht="17.25" customHeight="1">
      <c r="A652" s="30"/>
      <c r="B652" s="30"/>
      <c r="C652" s="30"/>
    </row>
    <row r="653" spans="1:3" ht="17.25" customHeight="1">
      <c r="A653" s="30"/>
      <c r="B653" s="30"/>
      <c r="C653" s="30"/>
    </row>
    <row r="654" spans="1:3" ht="17.25" customHeight="1">
      <c r="A654" s="30"/>
      <c r="B654" s="30"/>
      <c r="C654" s="30"/>
    </row>
    <row r="655" spans="1:3" ht="17.25" customHeight="1">
      <c r="A655" s="30"/>
      <c r="B655" s="30"/>
      <c r="C655" s="30"/>
    </row>
    <row r="656" spans="1:3" ht="17.25" customHeight="1">
      <c r="A656" s="30"/>
      <c r="B656" s="30"/>
      <c r="C656" s="30"/>
    </row>
    <row r="657" spans="1:3" ht="17.25" customHeight="1">
      <c r="A657" s="30"/>
      <c r="B657" s="30"/>
      <c r="C657" s="30"/>
    </row>
    <row r="658" spans="1:3" ht="17.25" customHeight="1">
      <c r="A658" s="30"/>
      <c r="B658" s="30"/>
      <c r="C658" s="30"/>
    </row>
    <row r="659" spans="1:3" ht="17.25" customHeight="1">
      <c r="A659" s="30"/>
      <c r="B659" s="30"/>
      <c r="C659" s="30"/>
    </row>
    <row r="660" spans="1:3" ht="17.25" customHeight="1">
      <c r="A660" s="30"/>
      <c r="B660" s="30"/>
      <c r="C660" s="30"/>
    </row>
    <row r="661" spans="1:3" ht="17.25" customHeight="1">
      <c r="A661" s="30"/>
      <c r="B661" s="30"/>
      <c r="C661" s="30"/>
    </row>
    <row r="662" spans="1:3" ht="17.25" customHeight="1">
      <c r="A662" s="30"/>
      <c r="B662" s="30"/>
      <c r="C662" s="30"/>
    </row>
    <row r="663" spans="1:3" ht="17.25" customHeight="1">
      <c r="A663" s="30"/>
      <c r="B663" s="30"/>
      <c r="C663" s="30"/>
    </row>
    <row r="664" spans="1:3" ht="17.25" customHeight="1">
      <c r="A664" s="30"/>
      <c r="B664" s="30"/>
      <c r="C664" s="30"/>
    </row>
    <row r="665" spans="1:3" ht="17.25" customHeight="1">
      <c r="A665" s="30"/>
      <c r="B665" s="30"/>
      <c r="C665" s="30"/>
    </row>
    <row r="666" spans="1:3" ht="17.25" customHeight="1">
      <c r="A666" s="30"/>
      <c r="B666" s="30"/>
      <c r="C666" s="30"/>
    </row>
    <row r="667" spans="1:3" ht="17.25" customHeight="1">
      <c r="A667" s="30"/>
      <c r="B667" s="30"/>
      <c r="C667" s="30"/>
    </row>
    <row r="668" spans="1:3" ht="17.25" customHeight="1">
      <c r="A668" s="30"/>
      <c r="B668" s="30"/>
      <c r="C668" s="30"/>
    </row>
    <row r="669" spans="1:3" ht="17.25" customHeight="1">
      <c r="A669" s="30"/>
      <c r="B669" s="30"/>
      <c r="C669" s="30"/>
    </row>
    <row r="670" spans="1:3" ht="17.25" customHeight="1">
      <c r="A670" s="30"/>
      <c r="B670" s="30"/>
      <c r="C670" s="30"/>
    </row>
  </sheetData>
  <sheetProtection formatRows="0"/>
  <printOptions/>
  <pageMargins left="0.7874015748031497" right="0.5905511811023623" top="0.5118110236220472" bottom="0.5118110236220472" header="0.5118110236220472" footer="0.5118110236220472"/>
  <pageSetup horizontalDpi="600" verticalDpi="600" orientation="portrait" paperSize="9" scale="54" r:id="rId2"/>
  <headerFooter alignWithMargins="0">
    <oddFooter>&amp;CСтраница &amp;P&amp;R&amp;Z&amp;F</oddFooter>
  </headerFooter>
  <rowBreaks count="15" manualBreakCount="15">
    <brk id="42" max="254" man="1"/>
    <brk id="80" max="255" man="1"/>
    <brk id="116" max="255" man="1"/>
    <brk id="154" max="255" man="1"/>
    <brk id="196" max="255" man="1"/>
    <brk id="236" max="255" man="1"/>
    <brk id="271" max="255" man="1"/>
    <brk id="307" max="255" man="1"/>
    <brk id="346" max="255" man="1"/>
    <brk id="386" max="255" man="1"/>
    <brk id="440" max="254" man="1"/>
    <brk id="474" max="255" man="1"/>
    <brk id="512" max="255" man="1"/>
    <brk id="552" max="255" man="1"/>
    <brk id="594" max="254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AA_Spiridonova</cp:lastModifiedBy>
  <cp:lastPrinted>2022-02-16T06:01:52Z</cp:lastPrinted>
  <dcterms:created xsi:type="dcterms:W3CDTF">2008-09-22T04:47:00Z</dcterms:created>
  <dcterms:modified xsi:type="dcterms:W3CDTF">2024-02-26T04:10:56Z</dcterms:modified>
  <cp:category/>
  <cp:version/>
  <cp:contentType/>
  <cp:contentStatus/>
</cp:coreProperties>
</file>